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13_ncr:1_{CA9ADE26-AAC8-4841-B977-BF34CF959356}" xr6:coauthVersionLast="47" xr6:coauthVersionMax="47" xr10:uidLastSave="{00000000-0000-0000-0000-000000000000}"/>
  <bookViews>
    <workbookView xWindow="-120" yWindow="-120" windowWidth="29040" windowHeight="15720" tabRatio="769" activeTab="10" xr2:uid="{00000000-000D-0000-FFFF-FFFF00000000}"/>
  </bookViews>
  <sheets>
    <sheet name="ตุลาคม 67" sheetId="1" r:id="rId1"/>
    <sheet name="พ.ย.67" sheetId="13" r:id="rId2"/>
    <sheet name="ธ.ค. 67" sheetId="20" r:id="rId3"/>
    <sheet name="ม.ค. 68" sheetId="21" r:id="rId4"/>
    <sheet name="ก.พ. 68" sheetId="22" r:id="rId5"/>
    <sheet name="มี.ค.68" sheetId="24" r:id="rId6"/>
    <sheet name="เม.ย. 68" sheetId="23" r:id="rId7"/>
    <sheet name="พ.ค. 68" sheetId="25" r:id="rId8"/>
    <sheet name="มิ.ย.68" sheetId="26" r:id="rId9"/>
    <sheet name="ก.ค.68" sheetId="27" r:id="rId10"/>
    <sheet name="ส.ค.68" sheetId="28" r:id="rId11"/>
    <sheet name="ก.ย.68" sheetId="29" r:id="rId12"/>
  </sheets>
  <definedNames>
    <definedName name="_xlnm.Print_Area" localSheetId="9">'ก.ค.68'!$A$1:$M$45</definedName>
    <definedName name="_xlnm.Print_Area" localSheetId="4">'ก.พ. 68'!$A$1:$M$55</definedName>
    <definedName name="_xlnm.Print_Area" localSheetId="11">'ก.ย.68'!$A$1:$M$97</definedName>
    <definedName name="_xlnm.Print_Area" localSheetId="0">'ตุลาคม 67'!$A$1:$M$79</definedName>
    <definedName name="_xlnm.Print_Area" localSheetId="2">'ธ.ค. 67'!$A$1:$M$43</definedName>
    <definedName name="_xlnm.Print_Area" localSheetId="7">'พ.ค. 68'!$A$1:$M$44</definedName>
    <definedName name="_xlnm.Print_Area" localSheetId="1">'พ.ย.67'!$A$1:$M$41</definedName>
    <definedName name="_xlnm.Print_Area" localSheetId="3">'ม.ค. 68'!$A$1:$M$67</definedName>
    <definedName name="_xlnm.Print_Area" localSheetId="8">'มิ.ย.68'!$A$1:$M$75</definedName>
    <definedName name="_xlnm.Print_Area" localSheetId="5">'มี.ค.68'!$A$1:$M$75</definedName>
    <definedName name="_xlnm.Print_Area" localSheetId="6">'เม.ย. 68'!$A$1:$M$49</definedName>
    <definedName name="_xlnm.Print_Area" localSheetId="10">'ส.ค.68'!$A$1:$M$35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29" l="1"/>
  <c r="I86" i="29"/>
  <c r="G86" i="29"/>
  <c r="E91" i="29" s="1"/>
  <c r="E94" i="29" s="1"/>
  <c r="E86" i="29"/>
  <c r="D86" i="29"/>
  <c r="C94" i="29"/>
  <c r="H86" i="29"/>
  <c r="J24" i="28"/>
  <c r="I24" i="28"/>
  <c r="G24" i="28"/>
  <c r="E29" i="28" s="1"/>
  <c r="E32" i="28" s="1"/>
  <c r="C32" i="28"/>
  <c r="H24" i="28"/>
  <c r="E24" i="28"/>
  <c r="D24" i="28"/>
  <c r="J34" i="27"/>
  <c r="I34" i="27"/>
  <c r="G34" i="27"/>
  <c r="E39" i="27" s="1"/>
  <c r="E42" i="27" s="1"/>
  <c r="E34" i="27"/>
  <c r="C42" i="27"/>
  <c r="H34" i="27"/>
  <c r="D34" i="27"/>
  <c r="J64" i="26"/>
  <c r="I64" i="26"/>
  <c r="G64" i="26"/>
  <c r="E69" i="26" s="1"/>
  <c r="E72" i="26" s="1"/>
  <c r="E64" i="26"/>
  <c r="D64" i="26"/>
  <c r="C72" i="26"/>
  <c r="H64" i="26"/>
  <c r="J33" i="25"/>
  <c r="I33" i="25"/>
  <c r="G33" i="25"/>
  <c r="E33" i="25"/>
  <c r="D33" i="25"/>
  <c r="C41" i="25"/>
  <c r="H33" i="25"/>
  <c r="E43" i="23"/>
  <c r="J38" i="23"/>
  <c r="I38" i="23"/>
  <c r="G38" i="23"/>
  <c r="E38" i="23"/>
  <c r="D38" i="23"/>
  <c r="E41" i="23"/>
  <c r="C72" i="24"/>
  <c r="J64" i="24"/>
  <c r="I64" i="24"/>
  <c r="H64" i="24"/>
  <c r="G64" i="24"/>
  <c r="E69" i="24" s="1"/>
  <c r="E72" i="24" s="1"/>
  <c r="E64" i="24"/>
  <c r="D64" i="24"/>
  <c r="C46" i="23"/>
  <c r="H38" i="23"/>
  <c r="I56" i="21"/>
  <c r="G56" i="21"/>
  <c r="I32" i="20"/>
  <c r="G32" i="20"/>
  <c r="I30" i="13"/>
  <c r="G30" i="13"/>
  <c r="J44" i="22"/>
  <c r="I44" i="22"/>
  <c r="G44" i="22"/>
  <c r="E56" i="21"/>
  <c r="D56" i="21"/>
  <c r="E44" i="22"/>
  <c r="D44" i="22"/>
  <c r="H44" i="22"/>
  <c r="E38" i="25" l="1"/>
  <c r="E41" i="25" s="1"/>
  <c r="E46" i="23"/>
  <c r="C52" i="22"/>
  <c r="E49" i="22"/>
  <c r="E52" i="22" s="1"/>
  <c r="E32" i="20"/>
  <c r="D32" i="20"/>
  <c r="C64" i="21"/>
  <c r="E61" i="21"/>
  <c r="E64" i="21" s="1"/>
  <c r="C77" i="1"/>
  <c r="C38" i="13"/>
  <c r="C40" i="20"/>
  <c r="E37" i="20"/>
  <c r="E40" i="20" s="1"/>
  <c r="E35" i="13"/>
  <c r="E38" i="13" s="1"/>
  <c r="E30" i="13"/>
  <c r="D30" i="13"/>
  <c r="I68" i="1"/>
  <c r="G68" i="1"/>
  <c r="E74" i="1" s="1"/>
  <c r="E77" i="1" s="1"/>
  <c r="E68" i="1"/>
  <c r="D68" i="1"/>
</calcChain>
</file>

<file path=xl/sharedStrings.xml><?xml version="1.0" encoding="utf-8"?>
<sst xmlns="http://schemas.openxmlformats.org/spreadsheetml/2006/main" count="2252" uniqueCount="620">
  <si>
    <t>แบบ สขร.1</t>
  </si>
  <si>
    <t>ลำดับที่</t>
  </si>
  <si>
    <t>งานที่จัดซื้อจัดจ้าง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</si>
  <si>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</si>
  <si>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</si>
  <si>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</si>
  <si>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</si>
  <si>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</si>
  <si>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</si>
  <si>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</si>
  <si>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</si>
  <si>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</si>
  <si>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</si>
  <si>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</si>
  <si>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</si>
  <si>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</si>
  <si>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</si>
  <si>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</si>
  <si>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</si>
  <si>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</si>
  <si>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</si>
  <si>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</si>
  <si>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</si>
  <si>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</si>
  <si>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</si>
  <si>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จัดจ้างโดยวิธีเฉพาะเจาะจง</t>
  </si>
  <si>
    <t>จัดซื้อโดยวิธีเฉพาะเจาะจง</t>
  </si>
  <si>
    <t xml:space="preserve"> ไม่เกินวงเงินที่กำหนดในกฎกระทรวง
</t>
  </si>
  <si>
    <t>สัญญาจ้างก่อสร้าง</t>
  </si>
  <si>
    <t>ใบสั่งซื้อ</t>
  </si>
  <si>
    <t>สัญญาเช่า</t>
  </si>
  <si>
    <t>ใบสั่งจ้าง</t>
  </si>
  <si>
    <t>รวม</t>
  </si>
  <si>
    <t xml:space="preserve">วิธีประกาศเฃิญชวนทั่วไป    </t>
  </si>
  <si>
    <t xml:space="preserve">วิธีคัดเลือก    </t>
  </si>
  <si>
    <t xml:space="preserve">วิธีเฉพาะเจาะจง   </t>
  </si>
  <si>
    <t>องค์การบริหารส่วนตำบลนาแก อำเภองาว จังหวัดลำปาง</t>
  </si>
  <si>
    <t>นางสาวกัญญาภัค อินตาโย</t>
  </si>
  <si>
    <t>สัญญาจ้างเหมาบริการ</t>
  </si>
  <si>
    <t>นายธนวัฒน์ชัย น้ำจำ</t>
  </si>
  <si>
    <t>นายพงศกร ชุ่มวงค์</t>
  </si>
  <si>
    <t>นายศุภกิตติ์ ปัญญาโส</t>
  </si>
  <si>
    <t>นางสาวณัฐกมล อุบลศรี</t>
  </si>
  <si>
    <t>นายจิรพันธ์ สำราญจิต</t>
  </si>
  <si>
    <t>นายนรินทร์ ผึ่งผาย</t>
  </si>
  <si>
    <t>น.ส.ฐณิฌา ทานันท์</t>
  </si>
  <si>
    <t>นายประสงค์ ประพันธ์กุล</t>
  </si>
  <si>
    <t>น.ส.พรรพษา มะเทวิน</t>
  </si>
  <si>
    <t>นางสุกัลยา โพมา</t>
  </si>
  <si>
    <t>นางกัญญา ศรีนันทา</t>
  </si>
  <si>
    <t>องค์การส่งเสริมกิจการโคนมแห่งประเทศไทย (อ.ส.ค.)</t>
  </si>
  <si>
    <t>ร้านอุบล</t>
  </si>
  <si>
    <t>บริษัทสุขสำราญ ปิโตรเลียม จำกัด</t>
  </si>
  <si>
    <t>บันทึกข้อตกลง</t>
  </si>
  <si>
    <t>สัญญาเช่าเครื่องถ่ายเอกสาร (สำนักปลัด)</t>
  </si>
  <si>
    <t>สัญญาเช่าเครื่องถ่ายเอกสาร (กองคลัง)</t>
  </si>
  <si>
    <t>ห้างหุ้นส่วนจำกัด เอส.พี. โอเอ</t>
  </si>
  <si>
    <t>อู่มานิตย์</t>
  </si>
  <si>
    <t>ร้านเอกศิลป์</t>
  </si>
  <si>
    <t>หจก.จักรภัทรคอนกรีต</t>
  </si>
  <si>
    <t>วันที่  30   เดือน พฤศจิกายน  พ.ศ. 2568</t>
  </si>
  <si>
    <t>ร้านดีดี กิ๊ฟบูติค</t>
  </si>
  <si>
    <t>หจก.เอสเทคนิค เซ็นเตอร์</t>
  </si>
  <si>
    <t>หจก.พะเยา วอเตอร์ฟิลเทค</t>
  </si>
  <si>
    <t>หจก.ชาญชนะกิจ ก่อสร้าง</t>
  </si>
  <si>
    <t>จัดจ้างโดยวิธีประกวดราคาอิเล็กทรอนิกส์ (e-bidding)</t>
  </si>
  <si>
    <t>หจก.เอส.พี. ซัพพลาย โอเอ</t>
  </si>
  <si>
    <t>ร้านวินสปอร์ต</t>
  </si>
  <si>
    <t>หจก.ดับบลิวอาร์เค คอนสตรัคชั่น</t>
  </si>
  <si>
    <t>ร้าน SWR รับเหมาก่อสร้าง</t>
  </si>
  <si>
    <t>ร้านพีทีแอร์ แอนท์เซอร์วิส</t>
  </si>
  <si>
    <t>จัดซื้อวัคซีนป้องกันโรคพิษสุนัขบ้าฯ ประจำปีงบประมาณ 2569</t>
  </si>
  <si>
    <t>ร้านสหดลการเกษตรและปศุสัตว์</t>
  </si>
  <si>
    <t>ร้านชัยวัฒน์</t>
  </si>
  <si>
    <t>จัดจ้างซ่อมแซมแหล่งกักเก็บน้ำ เพื่อแก้ไขปัญหาภัยแล้ง ม.6 บ้านสันติสุข</t>
  </si>
  <si>
    <t>หจก.วีพี ยั่งยืน คอนสตรัคชั่น</t>
  </si>
  <si>
    <t>จัดจ้างซ่อมแซมแหล่งกักเก็บน้ำ เพื่อแก้ไขปัญหาภัยแล้ง ม.5 บ้านแม่แป้น</t>
  </si>
  <si>
    <t>จัดจ้างซ่อมแซมแหล่งกักเก็บน้ำ เพื่อแก้ไขปัญหาภัยแล้ง ม.4 บ้านแม่ฮ่าง</t>
  </si>
  <si>
    <t>จัดจ้างซ่อมแซมแหล่งกักเก็บน้ำ เพื่อแก้ไขปัญหาภัยแล้ง ม.3 บ้านนาแก</t>
  </si>
  <si>
    <t>จัดจ้างซ่อมแซมแหล่งกักเก็บน้ำ เพื่อแก้ไขปัญหาภัยแล้ง ม.2 บ้านหนองเหียง</t>
  </si>
  <si>
    <t>จัดจ้างซ่อมแซมแหล่งกักเก็บน้ำ เพื่อแก้ไขปัญหาภัยแล้ง ม.1 บ้านทุ่งศาลา</t>
  </si>
  <si>
    <t>ร้านแอลพีเทคโนโลยี</t>
  </si>
  <si>
    <t>นายนิเรศร์ ปานภูมิ</t>
  </si>
  <si>
    <t>สัญญาซื้อขาย</t>
  </si>
  <si>
    <t>ห้างหุ้นส่วนจำกัด น้ำล้อมเคหะภัณฑ์</t>
  </si>
  <si>
    <t>สัญญาจ้างออกแบบ</t>
  </si>
  <si>
    <t>สรุปผลการดำเนินการจัดซื้อจัดจ้างในรอบเดือน พฤศจิกายน พ.ศ. 2568</t>
  </si>
  <si>
    <t>สรุปผลการดำเนินการจัดซื้อจัดจ้างในรอบเดือน ตุลาคม พ.ศ. 2567</t>
  </si>
  <si>
    <t>วันที่  31   เดือน ตุลาคม พ.ศ. 2567</t>
  </si>
  <si>
    <t>จ้างเหมาบุคคลภายนอกปฏิงานการเงินและบัญชี ประจำเดือน ตุลาคม 2567 - ธันวาคม 2567</t>
  </si>
  <si>
    <t>จ้างเหมาบุคคลภายนอกปฏิงานพัฒนาและจัดเก็บรายได้ ประจำเดือน ตุลาคม 2567 - ธันวาคม 2567</t>
  </si>
  <si>
    <t>จ้างเหมาบุคคลภายนอกปฏิงานทะเบียนทรัพย์สินและพัสดุ ประจำเดือน ตุลาคม 2567 - ธันวาคม 2567</t>
  </si>
  <si>
    <t>จ้างเหมาบุคคลภายนอกปฏิงานประสานสาธารณูปโภค ประจำเดือน ตุลาคม 2567 - ธันวาคม 2567</t>
  </si>
  <si>
    <t>จ้างเหมาบุคคลภายนอกปฏิงานบริหารงานบุคคล ประจำเดือน ตุลาคม 2567 - ธันวาคม 2567</t>
  </si>
  <si>
    <t>จ้างเหมาบุคคลภายนอกปฏิงานป้องกันและบรรเทาสาธารณภัย ประจำเดือน ตุลาคม 2567 - ธันวาคม 2567</t>
  </si>
  <si>
    <t>จ้างเหมาบุคคลภายนอกปฏิงานสาธารณสุขและสิ่งแวดล้อม ประจำเดือน ตุลาคม 2567 - ธันวาคม 2567</t>
  </si>
  <si>
    <t>จ้างเหมาบุคคลภายนอกทำความสะอาด ศูนย์พัฒนาเด็กเล็กแม่ฮ่าง ประจำเดือน ตุลาคม 2567 - ธันวาคม 2567</t>
  </si>
  <si>
    <t>จ้างเหมาบุคคลภายนอกทำความสะอาด ศูนย์พัฒนาเด็กเล็กแม่แป้น ประจำเดือน ตุลาคม 2567 - ธันวาคม 2567</t>
  </si>
  <si>
    <t>จ้างเหมาบุคคลภายนอกปฏิงานผังเมือง ประจำเดือน ตุลาคม 2567 - ธันวาคม 2567</t>
  </si>
  <si>
    <t>นายนัทพงษ์ โนจิตร</t>
  </si>
  <si>
    <t>จ้างเหมาบุคคลภายนอกปฏิงานนโยบายและแผนประจำเดือน ตุลาคม 2567 - ธันวาคม 2567</t>
  </si>
  <si>
    <t>จ้างเหมาบุคคลภายนอกปฏิงานรักษาความปลอดภัย ประจำเดือน ตุลาคม 2567 - ธันวาคม 2567</t>
  </si>
  <si>
    <t>นางสาวธัญชนก ติ๊บแสน</t>
  </si>
  <si>
    <t>เลขที่ 01/2568 ลว. 1 ตุลาคม 2567</t>
  </si>
  <si>
    <t>เลขที่ 02/2568 ลว. 1 ตุลาคม 2567</t>
  </si>
  <si>
    <t>เลขที่ 03/2568 ลว. 1 ตุลาคม 2567</t>
  </si>
  <si>
    <t>เลขที่ 04/2568 ลว. 1 ตุลาคม 2567</t>
  </si>
  <si>
    <t>เลขที่ 05/2568 ลว. 1 ตุลาคม 2567</t>
  </si>
  <si>
    <t>เลขที่ 06/2568 ลว. 1 ตุลาคม 2567</t>
  </si>
  <si>
    <t>เลขที่ 07/2568 ลว. 1 ตุลาคม 2567</t>
  </si>
  <si>
    <t>เลขที่ 08/2568 ลว. 1 ตุลาคม 2567</t>
  </si>
  <si>
    <t>เลขที่ 09/2568 ลว. 1 ตุลาคม 2567</t>
  </si>
  <si>
    <t>เลขที่ 10/2568 ลว. 1 ตุลาคม 2567</t>
  </si>
  <si>
    <t>เลขที่ 11/2568 ลว. 1 ตุลาคม 2567</t>
  </si>
  <si>
    <t>เลขที่ 12/2568 ลว. 1 ตุลาคม 2567</t>
  </si>
  <si>
    <t>จัดซื้อเครื่องปรับอากาศ แบบแยกส่วน ติดผนัง ขนาด 24000 บีทียู จำนวน 2 เครื่อง</t>
  </si>
  <si>
    <t>เลขที่ 01/2568 ลว. 3 ตุลาคม 2567</t>
  </si>
  <si>
    <t xml:space="preserve">จัดซื้อวัสดุงานบ้านงานครัวของสำนักปลัด อบต.นาแก </t>
  </si>
  <si>
    <t>เลขที่ 02/2568 ลว. 8 ตุลาคม 2567</t>
  </si>
  <si>
    <t>จัดซื้อครุภัณฑ์สำนักงานตู้เหล็ก แบบ ๒ บาน ของสำนักปลัดองค์การบริหารส่วนตำบลนาแก</t>
  </si>
  <si>
    <t>จัดซื้อครุภัณฑ์สำนักงานตู้เก็บเอกสารแบบบานเลื่อน ของสำนักปลัดองค์การบริหารส่วนตำบลนาแก</t>
  </si>
  <si>
    <t>จัดซื้อครุภัณฑ์สำนักงานตู้เหล็กบานเลื่อนทึบ ของสำนักปลัดองค์การบริหารส่วนตำบลนาแก</t>
  </si>
  <si>
    <t>จัดซื้อครุภัณฑ์สำนักงาน โต๊ะทำงาน ของสำนักปลัดองค์การบริหารส่วนตำบลนาแก</t>
  </si>
  <si>
    <t>จัดซื้อครุภัณฑ์สำนักงาน เก้าอี้สำนักงาน ของสำนักปลัดองค์การบริหารส่วนตำบลนาแก</t>
  </si>
  <si>
    <t>จัดซื้อครุภัณฑ์สำนักงานตู้เหล็ก แบบ ๒ บาน ของกองคลังองค์การบริหารส่วนตำบลนาแก</t>
  </si>
  <si>
    <t>จัดซื้อครุภัณฑ์สำนักงาน เก้าอี้สำนักงาน ของกองคลังองค์การบริหารส่วนตำบลนาแก</t>
  </si>
  <si>
    <t>จัดซื้อครุภัณฑ์สำนักงาน โต๊ะสำนักงาน ของกองคลังองค์การบริหารส่วนตำบลนาแก</t>
  </si>
  <si>
    <t>จัดซื้อครุภัณฑ์งานบ้านงานครัว เครื่องซักผ้า จำนวน 1 เครื่อง ประจำปีงบประมาณ 2568</t>
  </si>
  <si>
    <t>จัดจ้างเหมาประเมินความพึงพอใจของผู้รับบริการ ของ อบต.นาแก</t>
  </si>
  <si>
    <t>มหาวิทยาลัยเนชั่น</t>
  </si>
  <si>
    <t>จัดจ้างโครงการก่อสร้างระบบประปาหมู่บ้าน (หอถังแชมเปญ หมู่ที่ 5 บ้านแม่แป้น ตำบลนาแก อำเภองาว จังหวัดลำปาง</t>
  </si>
  <si>
    <t>เลขที่ 01/2568 ลว. 4 ตุลาคม 2567</t>
  </si>
  <si>
    <t>เลขที่ 11/2568 ลว. 15 ตุลาคม 2567</t>
  </si>
  <si>
    <t>เลขที่ 10/2568 ลว. 15 ตุลาคม 2567</t>
  </si>
  <si>
    <t>เลขที่ 09/2568 ลว. 15 ตุลาคม 2567</t>
  </si>
  <si>
    <t>เลขที่ 08/2568 ลว. 11 ตุลาคม 2567</t>
  </si>
  <si>
    <t>เลขที่ 07/2568 ลว. 11 ตุลาคม 2567</t>
  </si>
  <si>
    <t>เลขที่ 06/2568 ลว. 11 ตุลาคม 2567</t>
  </si>
  <si>
    <t>เลขที่ 05/2568 ลว. 11 ตุลาคม 2567</t>
  </si>
  <si>
    <t>เลขที่ 04/2568 ลว. 11 ตุลาคม 2567</t>
  </si>
  <si>
    <t>เลขที่ 03/2568 ลว. 11 ตุลาคม 2567</t>
  </si>
  <si>
    <t>สัญญาซื้อขายอาหารเสริม(นม)โรงเรียน สำหรับโรงเรียน สังกัด สพฐ. ในเขตพื้นที่ อบต.นาแก ภาคเรียนที่ 2/2567</t>
  </si>
  <si>
    <t>เลขที่ CNTR-00002/68                 ลว. 1 ตุลาคม 2567</t>
  </si>
  <si>
    <t>จัดซื้อน้ำดื่มสำนักงาน ประจำเดือน ตุลาคม 2567</t>
  </si>
  <si>
    <t>เลขที่ CNTR-00004/68                 ลว. 1 ตุลาคม 2567</t>
  </si>
  <si>
    <t>ธนสินวอเตอร์เวิล์ด</t>
  </si>
  <si>
    <t>วิธีการจัดซื้อจาง</t>
  </si>
  <si>
    <t>จำนวน</t>
  </si>
  <si>
    <t>งบประมาณ</t>
  </si>
  <si>
    <t>บาท</t>
  </si>
  <si>
    <t>วิธีประกวดแบบ</t>
  </si>
  <si>
    <t xml:space="preserve">อื่นๆ  </t>
  </si>
  <si>
    <t>ปัญหา/อุปสรรค</t>
  </si>
  <si>
    <t>1. ระบบ e-GP (Electronic Government Procurement) ของกรมบัญชีกลางขัดข้องหรือมีความเสถียรต่ำ เชื่อมต่อยาก ส่งผลให้ดำเนินการไม่ทันตามกำหนด</t>
  </si>
  <si>
    <t>2. ไฟฟ้าขัดข้อง  ดับบ่อย ทำให้การจัดซื้อจัดจ้างไม่เป็นไปตามแผนปฏิบัติการที่กำหนด ทำให้งานเร่งด่วน กระชั้นชิด เสี่ยงต่อความผิดพลาด</t>
  </si>
  <si>
    <t>ข้อเสนอแนะ</t>
  </si>
  <si>
    <t>1. กรมบัญชีกลางควรพัฒนา e-GP ให้เสถียรและใช้งานได้ต่อเนื่อง</t>
  </si>
  <si>
    <t>2. วางแผนการจัดซื้อจัดจ้างให้ชัดเจน</t>
  </si>
  <si>
    <t>เช่าโดยวิธีเฉพาะเจาะจง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</si>
  <si>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ตุลาคม 2567</t>
    </r>
  </si>
  <si>
    <t>เลขที่ 13/2568 ลว. 14 พฤศจิกายน 2567</t>
  </si>
  <si>
    <t>เลขที่ 12/2568 ลว. 14 พฤศจิกายน 2567</t>
  </si>
  <si>
    <t>อู่ช่างไอซ์</t>
  </si>
  <si>
    <t>เลขที่ 02/2568 ลว. 6 พฤศจิกายน 2567</t>
  </si>
  <si>
    <t>เมืองงาวยานยนต์</t>
  </si>
  <si>
    <t>เลขที่ 03/2568 ลว. 6 พฤศจิกายน 2567</t>
  </si>
  <si>
    <t>จัดจ้างซ่อมแซมรถยนต์ส่วนกลาง หมายเลขทะเบียน กง 6047 ลำปาง ประจำปีงบประมาณ 2568</t>
  </si>
  <si>
    <t>จัดจ้างซ่อมแซมรถยนต์ส่วนกลาง หมายเลขทะเบียน กต 6686 ลำปาง ประจำปีงบประมาณ 2568</t>
  </si>
  <si>
    <t>เลขที่ 04/2568 ลว. 6 พฤศจิกายน 2567</t>
  </si>
  <si>
    <t>จัดจ้างซ่อมแซมคอมพิวเตอร์ นก 416-64-0063 กองช่าง ประจำปีงบประมาณ 2568</t>
  </si>
  <si>
    <t>จัดจ้างซ่อมแซมคอมพิวเตอร์ นก 416-64-0061 กองช่าง ประจำปีงบประมาณ 2568</t>
  </si>
  <si>
    <t>เลขที่ 05/2568 ลว. 6 พฤศจิกายน 2567</t>
  </si>
  <si>
    <t>จัดจ้างเหมาเช่าเครื่องเสียงและเวที โครงการประเพณีลอยกระทง ประจำปีงบประมาณ 2568</t>
  </si>
  <si>
    <t>นางสาวสายสุพรรณ คงอ่อน</t>
  </si>
  <si>
    <t>เลขที่ 06/2568 ลว. 7 พฤศจิกายน 2567</t>
  </si>
  <si>
    <t>จัดจ้างเหมาตกแต่งสถานที่ โครงการประเพณีลอยกระทง ประจำปีงบประมาณ 2568</t>
  </si>
  <si>
    <t>ร้านพีทีแอร์ แอนท์ เซอวิส</t>
  </si>
  <si>
    <t>เลขที่ 07/2568 ลว. 7 พฤศจิกายน 2567</t>
  </si>
  <si>
    <t>จัดจ้างเหมาจัดหาเครื่องสักการะ โครงการบวงสรวงพ่อขุนงำเมือง ประจำปีงบประมาณ 2568</t>
  </si>
  <si>
    <t>นางปรีดา ดวงวงค์</t>
  </si>
  <si>
    <t>เลขที่ 08/2568 ลว. 22 พฤศจิกายน 2567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</si>
  <si>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พฤศจิกายน 2567</t>
    </r>
  </si>
  <si>
    <t>เลขที่ CNTR-00032/68                 ลว. 4 พฤศจิกายน 2567</t>
  </si>
  <si>
    <t>เลขที่ CNTR-00033/68                 ลว. 4 พฤศจิกายน 2567</t>
  </si>
  <si>
    <t>จัดซื้อน้ำดื่มสำนักงาน ประจำเดือน พฤศจิกายน 2567</t>
  </si>
  <si>
    <t>สัญญาซื้อขายน้ำมันเชื้อเพลิงและหล่อลื่น รถยนต์ส่วนกลาง และครุภัณฑ์ต่างๆ ประจำเดือน พฤศจิกายน 2567</t>
  </si>
  <si>
    <t>เลขที่ CNTR-00044/68                 ลว. 29 พฤศจิกายน 2567</t>
  </si>
  <si>
    <t>จัดซื้อครุภัณฑ์คอมพิวเตอร์หรืออิเล็กทรอนิกส์ เครื่องสำรองไฟ จำนวน 1 รายการ ของ กองคลัง</t>
  </si>
  <si>
    <t>จัดซื้อครุภัณฑ์คอมพิวเตอร์หรืออิเล็กทรอนิกส์ คอมพิวเตอร์ เครื่องสำรองไฟ เครื่องพิมพ์ จำนวน 3 รายการ ของ สำนักปลัด</t>
  </si>
  <si>
    <t>จัดซื้อครุภัณฑ์คอมพิวเตอร์หรืออิเล็กทรอนิกส์ คอมพิวเตอร์ เครื่องสำรองไฟ เครื่องพิมพ์ จำนวน 3 รายการ ของ กองช่าง</t>
  </si>
  <si>
    <t>เลขที่ 14/2568 ลว. 9 ธันวาคม 2567</t>
  </si>
  <si>
    <t>จัดซื้อครุภัณฑ์ โทรทัศน์ 43 นิ้ว (กองการศึกษา)</t>
  </si>
  <si>
    <t>เลขที่ 15/2568 ลว. 9 ธันวาคม 2567</t>
  </si>
  <si>
    <t>จัดซื้อวัสดุสำนักงาน(กองคลัง) ประจำปีงบประมาณ 2568</t>
  </si>
  <si>
    <t>เลขที่ 16/2568 ลว. 23 ธันวาคม 2567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</si>
  <si>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ธันวาคม 2567</t>
    </r>
  </si>
  <si>
    <t>สัญญาซื้อขายน้ำมันเชื้อเพลิงและหล่อลื่น รถยนต์ส่วนกลาง และครุภัณฑ์ต่างๆ ประจำเดือน ตุลาคม 2567</t>
  </si>
  <si>
    <t>สัญญาซื้อขายน้ำมันเชื้อเพลิงและหล่อลื่น รถยนต์ส่วนกลาง และครุภัณฑ์ต่างๆ ประจำเดือน ธันวาคม 2567</t>
  </si>
  <si>
    <t>วันที่  31   เดือน ธันวาคม  พ.ศ. 2567</t>
  </si>
  <si>
    <t>สรุปผลการดำเนินการจัดซื้อจัดจ้างในรอบเดือน มกราคม พ.ศ. 2568</t>
  </si>
  <si>
    <t>สรุปผลการดำเนินการจัดซื้อจัดจ้างในรอบเดือน ธันวาคม พ.ศ. 2567</t>
  </si>
  <si>
    <t>วันที่  31   เดือน มกราคม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</si>
  <si>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มกราคม 2568</t>
  </si>
  <si>
    <t>เลขที่ CNTR-00062/68                 ลว. 2 มกราคม 2568</t>
  </si>
  <si>
    <t>จัดซื้อชุดโคมไฟฟ้าโซล่าเซลล์ จำนวน ๔๓ ชุด ๆ ละ ๓,๑๕๐ บาท สำหรับติดตั้งจุดเสี่ยงในหมู่บ้านในพื้นที่ตำบลนาแก</t>
  </si>
  <si>
    <t>ดอกคำใต้ โซล่าเซลล์</t>
  </si>
  <si>
    <t>เลขที่ 17/2568 ลว. 9 มกราคม 2568</t>
  </si>
  <si>
    <t>จัดซื้อวัสดุคอมพิวเตอร์ (กองช่าง)</t>
  </si>
  <si>
    <t>เลขที่ 18/2568 ลว. 10 มกราคม 2568</t>
  </si>
  <si>
    <t xml:space="preserve">จัดซื้อวัสดุสำนักงานของสำนักปลัด อบต.นาแก </t>
  </si>
  <si>
    <t>เลขที่ 19/2568 ลว. 30 มกราคม 2568</t>
  </si>
  <si>
    <t>จัดซื้อวัสดุคอมพิวเตอร์ (กองคลัง) จำนวน 8 รายการ ประจำปีงบประมาณ 2568</t>
  </si>
  <si>
    <t>เลขที่ 20/2568 ลว. 30 มกราคม 2568</t>
  </si>
  <si>
    <t>จัดซื้อวัสดุคอมพิวเตอร์ (กองช่าง) ประจำปีงบประมาณ 2568</t>
  </si>
  <si>
    <t>เลขที่ 21/2568 ลว. 30 มกราคม 2568</t>
  </si>
  <si>
    <t>จัดจ้างทำปฏิทิน ปี 2568 ประจำปีงบประมาณ 2568</t>
  </si>
  <si>
    <t>ศิลปการพิมพ์</t>
  </si>
  <si>
    <t>เลขที่ 09/2568 ลว. 9 ธันวาคม 2567</t>
  </si>
  <si>
    <t>จัดจ้างซ่อมแซมคอมพิวเตอร์ จำนวน 3 รายการ กองช่าง ประจำปีงบประมาณ 2568</t>
  </si>
  <si>
    <t>เลขที่ 10/2568 ลว. 9 ธันวาคม 2567</t>
  </si>
  <si>
    <t>จัดจ้างโครงการปรับปรุงถนนลูกรัง/ผาผุ เข้าพื้นที่การเกษตร หมู่ 6 บ้านสันติสุข</t>
  </si>
  <si>
    <t>เลขที่ 11/2568 ลว. 18 ธันวาคม 2567</t>
  </si>
  <si>
    <t>จัดจ้างทำตรายาง อบต.นาแก ประจำปีงบประมาณ 2568</t>
  </si>
  <si>
    <t>เลขที่ 12/2568 ลว. 23 ธันวาคม 2567</t>
  </si>
  <si>
    <t>จัดจ้างซ่อมคอมพิวเตอร์ของสำนักปลัด ประจำปีงบประมาณ 2568</t>
  </si>
  <si>
    <t>เลขที่ 14/2568 ลว. 26 ธันวาคม 2567</t>
  </si>
  <si>
    <t>จัดจ้างทำตรายาง อบต.นาแก ของสำนักปลัด ประจำปีงบประมาณ 2568</t>
  </si>
  <si>
    <t>เลขที่ 15/2568 ลว. 26 ธันวาคม 2567</t>
  </si>
  <si>
    <t>จัดจ้างปรับปรุงทางโดยวางท่อระบายน้ำคอนกรีตเสริมเหล็ก ขนาดเส้นผ่าศูนย์กลาง ๐.๖๐ เมตร หมู่ที่ ๒ บ้านหนองเหียง</t>
  </si>
  <si>
    <t>หจก.จักรภัทร คอนกรีต</t>
  </si>
  <si>
    <t>เลขที่ 16/2568 ลว. 26 ธันวาคม 2567</t>
  </si>
  <si>
    <t>จัดจ้างปรับปรุงเว็บไซต์ อบต.นาแก ประจำปีงบประมาณ 2568</t>
  </si>
  <si>
    <t>เลขที่ 17/2568 ลว. 26 ธันวาคม 2567</t>
  </si>
  <si>
    <t>จ้างเหมาบุคคลภายนอกปฏิงานการเงินและบัญชี ประจำเดือน มกราคม - มีนาคม 2568</t>
  </si>
  <si>
    <t>จ้างเหมาบุคคลภายนอกปฏิงานพัฒนาและจัดเก็บรายได้ ประจำเดือน มกราคม - มีนาคม 2568</t>
  </si>
  <si>
    <t>จ้างเหมาบุคคลภายนอกปฏิงานประสานสาธารณูปโภค ประจำเดือน มกราคม - มีนาคม 2568</t>
  </si>
  <si>
    <t>จ้างเหมาบุคคลภายนอกปฏิงานผังเมือง ประจำเดือน มกราคม - มีนาคม 2568</t>
  </si>
  <si>
    <t>จ้างเหมาบุคคลภายนอกปฏิงานบริหารงานบุคคล ประจำเดือน มกราคม - มีนาคม 2568</t>
  </si>
  <si>
    <t>จ้างเหมาบุคคลภายนอกปฏิงานป้องกันและบรรเทาสาธารณภัย ประจำเดือน มกราคม - มีนาคม 2568</t>
  </si>
  <si>
    <t>จ้างเหมาบุคคลภายนอกปฏิงานนโยบายและแผนประจำเดือน มกราคม - มีนาคม 2568</t>
  </si>
  <si>
    <t>จ้างเหมาบุคคลภายนอกปฏิงานสาธารณสุขและสิ่งแวดล้อม ประจำเดือน มกราคม - มีนาคม 2568</t>
  </si>
  <si>
    <t>จ้างเหมาบุคคลภายนอกปฏิงานรักษาความปลอดภัย ประจำเดือนมกราคม - มีนาคม 2568</t>
  </si>
  <si>
    <t>จ้างเหมาบุคคลภายนอกทำความสะอาด ศูนย์พัฒนาเด็กเล็กแม่ฮ่าง ประจำเดือน มกราคม - มีนาคม 2568</t>
  </si>
  <si>
    <t>จ้างเหมาบุคคลภายนอกทำความสะอาด ศูนย์พัฒนาเด็กเล็กแม่แป้น ประจำเดือน มกราคม - มีนาคม 2568</t>
  </si>
  <si>
    <t>เลขที่ 13/2568 ลว. 2 มกราคม 2568</t>
  </si>
  <si>
    <t>เลขที่ 14/2568 ลว. 2 มกราคม 2568</t>
  </si>
  <si>
    <t>เลขที่ 15/2568 ลว. 2 มกราคม 2568</t>
  </si>
  <si>
    <t>เลขที่ 16/2568 ลว. 2 มกราคม 2568</t>
  </si>
  <si>
    <t>เลขที่ 17/2568 ลว. 2 มกราคม 2568</t>
  </si>
  <si>
    <t>เลขที่ 18/2568 ลว. 2 มกราคม 2568</t>
  </si>
  <si>
    <t>เลขที่ 19/2568 ลว. 2 มกราคม 2568</t>
  </si>
  <si>
    <t>เลขที่ 20/2568 ลว. 2 มกราคม 2568</t>
  </si>
  <si>
    <t>เลขที่ 21/2568 ลว. 2 มกราคม 2568</t>
  </si>
  <si>
    <t>เลขที่ 22/2568 ลว. 2 มกราคม 2568</t>
  </si>
  <si>
    <t>เลขที่ 23/2568 ลว. 2 มกราคม 2568</t>
  </si>
  <si>
    <t>จัดทำป้ายไวนิลพร้อมโครงไม้ป้ายสะพานชำรุด</t>
  </si>
  <si>
    <t>เลขที่ 18/2568 ลว. 8 มกราคม 2568</t>
  </si>
  <si>
    <t>จัดทำป้ายไวนิล (จัดเก็บ)</t>
  </si>
  <si>
    <t>เลขที่ 19/2568 ลว. 10 มกราคม 2568</t>
  </si>
  <si>
    <t>เลขที่ 20/2568 ลว. 15 มกราคม 2568</t>
  </si>
  <si>
    <t>จัดจ้างซ่อมเครื่องสำรองไฟ (กองช่าง)</t>
  </si>
  <si>
    <t>จัดจ้างโครงการวางท่อส่งน้ำ ระบบประปาหมู่บ้าน หมู่ที่ 1 บ้านทุ่งศาลา  ตำบลนาแก อำเภองาว จังหวัดลำปาง</t>
  </si>
  <si>
    <t>บริษัท เจเอเอส เอ็นจิเนียริ่ง พลัส จำกัด</t>
  </si>
  <si>
    <t>เลขที่ 03/2568 ลว. 22 มกราคม 2568</t>
  </si>
  <si>
    <t>จัดจ้างก่อสร้างขยายผิวจราจรถนน คสล. จุดเริ่มต้นจากถนนพหลโยธินถึงสะพานข้ามลำเหมืองทุ่งปั๋น หมู่ที่ ๑ บ้านทุ่งศาลา  ตำบลนาแก อำเภองาว จังหวัดลำปาง</t>
  </si>
  <si>
    <t>เลขที่ 04/2568 ลว. 22 มกราคม 2568</t>
  </si>
  <si>
    <t>จัดจ้างซ่อมแซมและปรับปรุงคอสะพานทางข้ามแม่น้ำงาวบ้านทุ่งศาลา หมู่ที่ ๑ บ้านทุ่งศาลา  ตำบลนาแก อำเภองาว จังหวัดลำปาง</t>
  </si>
  <si>
    <t>เลขที่ 05/2568 ลว. 28 มกราคม 2568</t>
  </si>
  <si>
    <t>จ้างเหมาบุคคลภายนอกปฏิงานทะเบียนทรัพย์สินและพัสดุ ประจำเดือน กุมภาพันธ์ 2568</t>
  </si>
  <si>
    <t>เลขที่ 24/2568 ลว. 13 กุมภาพันธ์ 2568</t>
  </si>
  <si>
    <t>จ้างเหมาบุคคลภายนอกปฏิงานทะเบียนทรัพย์สินและพัสดุ ประจำเดือน มีนาคม 2568</t>
  </si>
  <si>
    <t>เลขที่ 25/2568 ลว. 28 กุมภาพันธ์ 2568</t>
  </si>
  <si>
    <t>สัญญาซื้อขายน้ำมันเชื้อเพลิงและหล่อลื่น รถยนต์ส่วนกลาง และครุภัณฑ์ต่างๆ ประจำเดือน กุมภาพันธ์ 2568</t>
  </si>
  <si>
    <t>เลขที่ CNTR-00083/68                 ลว. 3 กุมภาพันธ์ 2568</t>
  </si>
  <si>
    <t>จัดซื้อวัสดุสำนักงาน (แฟ้มห่วง) กองคลัง ประจำปีงบประมาณ 2568</t>
  </si>
  <si>
    <t>เลขที่ 22/2568 ลว. 3 กุมภาพันธ์ 2568</t>
  </si>
  <si>
    <t>จัดซื้อวัสดุจราจร กรวยจราจร จำนวน 20 อัน งานป้องกันฯ</t>
  </si>
  <si>
    <t>นายสมชาย ประสงค์ผล</t>
  </si>
  <si>
    <t>เลขที่ 23/2568 ลว. 20 กุมภาพันธ์ 2568</t>
  </si>
  <si>
    <t>จัดซื้ออุปกรณ์กีฬา โครงการแข่งขันกีฬาฯ</t>
  </si>
  <si>
    <t>เลขที่ 24/2568 ลว. 25 กุมภาพันธ์ 2568</t>
  </si>
  <si>
    <t>จัดซื้อชุดกีฬา และถ้วยรางวัล โครงการแข่งขันกีฬาฯ</t>
  </si>
  <si>
    <t>เลขที่ 25/2568 ลว. 25 กุมภาพันธ์ 2568</t>
  </si>
  <si>
    <t>หจก.เอ็น.เค.แทรฟฟิคแอนด์คอนสตรัคชั่น</t>
  </si>
  <si>
    <t>จัดจ้างโครงการซ่อมแซมถนนลูกรัง เลียบแม่น้ำงาว (จำนวน 2 จุด) หมู่ 2 บ้านหนองเหียง</t>
  </si>
  <si>
    <t>เลขที่ 22/2568 ลว. 11 กุมภาพันธ์ 2568</t>
  </si>
  <si>
    <t>จัดจ้างเหมาเครื่องเสียง โครงการแข่งขันกีฬาฯ</t>
  </si>
  <si>
    <t>นางศรีนวล สร้อยทอง</t>
  </si>
  <si>
    <t>เลขที่ 23/2568 ลว. 25 กุมภาพันธ์ 2568</t>
  </si>
  <si>
    <t>จัดจ้างเหมาจัดเตรียมสนามแข่งขันกีฬา โครงการแข่งขันกีฬาฯ</t>
  </si>
  <si>
    <t>นายพชรดนัย หอมนาน</t>
  </si>
  <si>
    <t>หจก.สมบูรณ์การเกษตร ไฟฟ้า</t>
  </si>
  <si>
    <t>เลขที่ 25/2568 ลว. 27 กุมภาพันธ์ 2568</t>
  </si>
  <si>
    <t>เลขที่ 26/2568 ลว. 27 กุมภาพันธ์ 2568</t>
  </si>
  <si>
    <t>เลขที่ 30/2568 ลว. 27 กุมภาพันธ์ 2568</t>
  </si>
  <si>
    <t>เลขที่ 29/2568 ลว. 27 กุมภาพันธ์ 2568</t>
  </si>
  <si>
    <t>เลขที่ 28/2568 ลว. 27 กุมภาพันธ์ 2568</t>
  </si>
  <si>
    <t>จัดจ้างซ่อมแซมถนน คสล. จุดเริ่มต้นคอนกรีตเดิมถึงสวนนายดอพู ยื๋อรึ หมู่ที่ 6 บ้านสันติสุข  ตำบลนาแก อำเภองาว จังหวัดลำปาง</t>
  </si>
  <si>
    <t>เลขที่ 06/2568 ลว. 13 กุมภาพันธ์ 2568</t>
  </si>
  <si>
    <t>จัดจ้างก่อสร้างทางน้ำล้น (สปิลเวย์) จุดอ่างเก็บน้ำห้วยเทือก หมู่ที่ ๓ บ้านนาแก  ตำบลนาแก อำเภองาว จังหวัดลำปาง</t>
  </si>
  <si>
    <t>เลขที่ 07/2568 ลว. 18 กุมภาพันธ์ 2568</t>
  </si>
  <si>
    <t>สัญญาซื้อขายน้ำมันเชื้อเพลิงและหล่อลื่น รถยนต์ส่วนกลาง และครุภัณฑ์ต่างๆ ประจำเดือน มีนาคม 2568</t>
  </si>
  <si>
    <t>เลขที่ CNTR-00099/68                 ลว. 3 มีนาคม 2568</t>
  </si>
  <si>
    <t>จ้างเหมาบุคคลภายนอกปฏิงานการเงินและบัญชี ประจำเดือน เมษายน - มิถุนายน 2568</t>
  </si>
  <si>
    <t>เลขที่ 26/2568 ลว. 26 มีนาคม 2568</t>
  </si>
  <si>
    <t>จ้างเหมาบุคคลภายนอกปฏิงานประสานสาธารณูปโภค ประจำเดือน เมษายน - มิถุนายน 2568</t>
  </si>
  <si>
    <t>จ้างเหมาบุคคลภายนอกปฏิงานบริหารงานบุคคล ประจำเดือน เมษายน - มิถุนายน 2568</t>
  </si>
  <si>
    <t>จ้างเหมาบุคคลภายนอกปฏิงานนโยบายและแผนประจำเดือน เมษายน - มิถุนายน 2568</t>
  </si>
  <si>
    <t>จ้างเหมาบุคคลภายนอกปฏิงานป้องกันและบรรเทาสาธารณภัย ประจำเดือน เมษายน - มิถุนายน 2568</t>
  </si>
  <si>
    <t>จ้างเหมาบุคคลภายนอกปฏิงานสาธารณสุขและสิ่งแวดล้อม ประจำเดือน เมษายน - มิถุนายน 2568</t>
  </si>
  <si>
    <t>จ้างเหมาบุคคลภายนอกปฏิงานรักษาความปลอดภัย ประจำเดือนเมษายน - มิถุนายน 2568</t>
  </si>
  <si>
    <t>จ้างเหมาบุคคลภายนอกทำความสะอาด ศูนย์พัฒนาเด็กเล็กแม่ฮ่าง ประจำเดือน เมษายน - มิถุนายน 2568</t>
  </si>
  <si>
    <t>เลขที่ 27/2568 ลว. 26 มีนาคม 2568</t>
  </si>
  <si>
    <t>จ้างเหมาบุคคลภายนอกปฏิงานทะเบียนทรัพย์สินและพัสดุ ประจำเดือน เมษายน - มิถุนายน 2568</t>
  </si>
  <si>
    <t>เลขที่ 28/2568 ลว. 26 มีนาคม 2568</t>
  </si>
  <si>
    <t>เลขที่ 29/2568 ลว. 26 มีนาคม 2568</t>
  </si>
  <si>
    <t>จ้างเหมาบุคคลภายนอกปฏิงานผังเมือง ประจำเดือน เมษายน - มิถุนายน 2568</t>
  </si>
  <si>
    <t>เลขที่ 30/2568 ลว. 26 มีนาคม 2568</t>
  </si>
  <si>
    <t>เลขที่ 31/2568 ลว. 26 มีนาคม 2568</t>
  </si>
  <si>
    <t>เลขที่ 32/2568 ลว. 26 มีนาคม 2568</t>
  </si>
  <si>
    <t>เลขที่ 33/2568 ลว. 26 มีนาคม 2568</t>
  </si>
  <si>
    <t>เลขที่ 34/2568 ลว. 26 มีนาคม 2568</t>
  </si>
  <si>
    <t>เลขที่ 35/2568 ลว. 26 มีนาคม 2568</t>
  </si>
  <si>
    <t>เลขที่ 36/2568 ลว. 26 มีนาคม 2568</t>
  </si>
  <si>
    <t>เลขที่ 37/2568 ลว. 26 มีนาคม 2568</t>
  </si>
  <si>
    <t>เลขที่ 26/2568 ลว. 3 มีนาคม 2568</t>
  </si>
  <si>
    <t>จัดซื้อเครื่องพ่นยา จำนวน 2 เครื่อง ประจำปีงบประมาณ 2568</t>
  </si>
  <si>
    <t>หจก.พะเยานำไพศาล</t>
  </si>
  <si>
    <t>เลขที่ 27/2568 ลว. 4 มีนาคม 2568</t>
  </si>
  <si>
    <t>จัดซื้อสายพ่นยา จำนวน 2 เส้น ประจำปีงบประมาณ 2568</t>
  </si>
  <si>
    <t>เลขที่ 28/2568 ลว. 4 มีนาคม 2568</t>
  </si>
  <si>
    <t>จัดซื้อผ้าอ้อมผู้ใหญ่ฯ</t>
  </si>
  <si>
    <t>บริษัท พีพลัสวี อินเตอร์ชั่นแนล</t>
  </si>
  <si>
    <t>เลขที่ 29/2568 ลว. 21 มีนาคม 2568</t>
  </si>
  <si>
    <t>จัดซื้อวัสดุคอมพิวเตอร์ (กองคลัง)</t>
  </si>
  <si>
    <t>เลขที่ 30/2568 ลว. 25 มีนาคม 2568</t>
  </si>
  <si>
    <t>จัดจ้างซ่อมแซมรถยนต์ส่วนกลาง หมายเลขทะเบียน กพ 2006 ลำปาง ประจำปีงบประมาณ 2568</t>
  </si>
  <si>
    <t>เลขที่ 31/2568 ลว. 5 มีนาคม 2568</t>
  </si>
  <si>
    <t>จัดจ้างเหมาซ่อมแซมถนน คสล. หมู่ 3 บ้านนาแก</t>
  </si>
  <si>
    <t>หจก.ซีบี เมคคานิค</t>
  </si>
  <si>
    <t>เลขที่ 32/2568 ลว. 7 มีนาคม 2568</t>
  </si>
  <si>
    <t>จัดจ้างเหมาสำรวจธรณีฟิสิกส์ (ขุดเจาะบาดาล)</t>
  </si>
  <si>
    <t>นายจีระพงษ์ มูลคำ</t>
  </si>
  <si>
    <t>เลขที่ 33/2568 ลว. 13 มีนาคม 2568</t>
  </si>
  <si>
    <t>จัดจ้างซ่อมแซมรถยนต์ส่วนกลาง รถอีแต๋น หมายเลขทะเบียน ฆข 14 ลำปาง ประจำปีงบประมาณ 2568</t>
  </si>
  <si>
    <t>เลขที่ 34/2568 ลว. 14 มีนาคม 2568</t>
  </si>
  <si>
    <t>จัดจ้างเหมาทำตรายาง (กองคลัง)</t>
  </si>
  <si>
    <t>เลขที่ 35/2568 ลว. 25 มีนาคม 2568</t>
  </si>
  <si>
    <t>จัดจ้างติดตั้งไฟถนนโซล่าเซลล์ ๖ หมู่บ้าน</t>
  </si>
  <si>
    <t>จัดทำป้ายไวนิลประชาสัมพันธ์ โครงการสงกรานต์</t>
  </si>
  <si>
    <t>เลขที่ 37/2568 ลว. 27 มีนาคม 2568</t>
  </si>
  <si>
    <t>จัดจ้างปรับเกรดถนนเข้าพื้นที่เกษตร ม.6</t>
  </si>
  <si>
    <t>เลขที่ 38/2568 ลว. 28 มีนาคม 2568</t>
  </si>
  <si>
    <t xml:space="preserve">จัดจ้างโครงการก่อสร้างรางระบายน้ำรูปตัว U คสล.พร้อมฝาปิดคสล.จุดเริ่มต้นบ้านนายสมควร สุจาโน ถึงสวนนายคมสัน คูวิบูลย์ศิลป์ หมู่ที่ 5 บ้านแม่แป้น  ตำบลนาแก </t>
  </si>
  <si>
    <t>เลขที่ 08/2568 ลว. 12 มีนาคม 2568</t>
  </si>
  <si>
    <t xml:space="preserve">จัดจ้างโครงการก่อสร้างรางระบายน้ำรูปตัว U คสล.พร้อมฝาปิดคสล.จุดเริ่มต้น บ้านนางปั๋น ลีนันท์ ถึงบ้านนายสว่าง จงจิตต์ หมู่ที่ 3 บ้านนาแก  ตำบลนาแก </t>
  </si>
  <si>
    <t>สัญญาซื้อขายน้ำมันเชื้อเพลิงและหล่อลื่น รถยนต์ส่วนกลาง และครุภัณฑ์ต่างๆ ประจำเดือน เมษายน 2568</t>
  </si>
  <si>
    <t>เลขที่ 31/2568 ลว. 25 เมษายน 2568</t>
  </si>
  <si>
    <t>เลขที่ 32/2568 ลว. 25 เมษายน 2568</t>
  </si>
  <si>
    <t>จัดจ้างซ่อมแซมถนนลูกรัง ม.3 บ้านนาแก ประจำปีงบประมาณ 2568</t>
  </si>
  <si>
    <t>เลขที่ 40/2568 ลว. 3 เมษายน 2568</t>
  </si>
  <si>
    <t>จัดจ้างโครงการขุดลอกลำเหมืองพร้อมวางท่อระบายน้ำ (จำนวน ๖ จุด) หมู่ที่ ๕ บ้านแม่แป้น ประจำปีงบประมาณ 2568</t>
  </si>
  <si>
    <t>เลขที่ 41/2568 ลว. 3 เมษายน 2568</t>
  </si>
  <si>
    <t>จัดจ้างเหมาเครื่องเสียง โครงการสงกรานต์ 2568</t>
  </si>
  <si>
    <t>นายเอนก กันทะโย</t>
  </si>
  <si>
    <t>เลขที่ 42/2568 ลว. 8 เมษายน 2568</t>
  </si>
  <si>
    <t>จัดจ้างเหมาตกแต่งและจัดสถานที่ โครงการสงกรานต์ 2568</t>
  </si>
  <si>
    <t>นายพิชิต จิตต์ปรีชา</t>
  </si>
  <si>
    <t>เลขที่ 43/2568 ลว. 8 เมษายน 2568</t>
  </si>
  <si>
    <t>นายณรงค์ พลพานิชน์</t>
  </si>
  <si>
    <t>จัดจ้างเหมายานพาหนะรถยนต์โดยสาร</t>
  </si>
  <si>
    <t>เลขที่ 44/2568 ลว. 24 เมษายน 2568</t>
  </si>
  <si>
    <t>สรุปผลการดำเนินการจัดซื้อจัดจ้างในรอบเดือน กุมภาพันธ์ พ.ศ. 2568</t>
  </si>
  <si>
    <t>วันที่  28   เดือน กุมภาพันธ์  พ.ศ. 2568</t>
  </si>
  <si>
    <t>สรุปผลการดำเนินการจัดซื้อจัดจ้างในรอบเดือน เมษายน พ.ศ. 2568</t>
  </si>
  <si>
    <t>วันที่  30   เดือน เมษายน  พ.ศ. 2568</t>
  </si>
  <si>
    <t>จัดจ้างเหมาซ่อมเครื่องปรับอากาศรถบรรทุกน้ำ บม 1256 ลป</t>
  </si>
  <si>
    <t>เลขที่ 45/2568 ลว. 24 เมษายน 2568</t>
  </si>
  <si>
    <t>จัดจ้างเหมาซ่อมรถยนต์ส่วนกลาง ทะเบียน กต 6686 ลป</t>
  </si>
  <si>
    <t>เลขที่ 46/2568 ลว. 29 เมษายน 2568</t>
  </si>
  <si>
    <t>เลขที่ 07/2568 ลว. 12 มีนาคม 2568</t>
  </si>
  <si>
    <t>เลขที่ CNTR- /68                 ลว. 1 เมษายน 2568</t>
  </si>
  <si>
    <t>เลขที่ 10/2568 ลว. 1 เมษายน 2568</t>
  </si>
  <si>
    <t>จัดจ้างปรับปรุงระบบประปาภูเขา จุดลำห้วยแม่ฮ่าง หมู่ที่ 6 บ้านสันติสุข ตำบลนาแก</t>
  </si>
  <si>
    <t>จัดจ้างก่อสร้างโรงสูบน้ำและระบบสูบน้ำประปาหมู่บ้าน หมู่ที่ ๓ บ้านนาแก อำเภองาว จังหวัดลำปาง</t>
  </si>
  <si>
    <t>เลขที่ 11/2568 ลว. 11 เมษายน 2568</t>
  </si>
  <si>
    <t>จัดจ้างก่อสร้างปรับปรุงถนนคอนกรีตเสริมเหล็ก โดยฉาบผิวจราจรแบบแอสฟัลท์ติกคอนกรีต จุดที่ ๓ หน้าบ้านนายสี่เหลี่ยม เต็มธนโชติ ถึงนางนพศร เชื้อเทวา</t>
  </si>
  <si>
    <t>หจก.รุ่งโพธิ์ สลิตา</t>
  </si>
  <si>
    <t>เลขที่ 12/2568 ลว. 18 เมษายน 2568</t>
  </si>
  <si>
    <t>จัดจ้างโดยวิธีวิธีประกวดราคาอิเล็กทรอนิกส์ (e-bidding)</t>
  </si>
  <si>
    <t>จัดจ้างก่อสร้างถนนคอนกรีตเสริมเหล็ก จุดเริ่มต้นต่อจากคอนกรีตเดิม ถึงนานางน้อย กาวิล หมู่ที่ ๒ บ้านหนองเหียง</t>
  </si>
  <si>
    <t>เลขที่ 13/2568 ลว. 21 เมษายน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</si>
  <si>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เมษายน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</si>
  <si>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มีนาคม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</si>
  <si>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กุมภาพันธ์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</si>
  <si>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มกราคม 2568</t>
    </r>
  </si>
  <si>
    <t>วิธีประกวดราคาอิเล็กทรอนิกส์</t>
  </si>
  <si>
    <t>สรุปผลการดำเนินการจัดซื้อจัดจ้างในรอบเดือน พฤษภาคม พ.ศ. 2568</t>
  </si>
  <si>
    <t>วันที่  31   เดือน พฤษภาคม  พ.ศ. 2568</t>
  </si>
  <si>
    <t>จ้างเหมาบุคคลภายนอกปฏิงานพัฒนาและจัดเก็บรายได้ ประจำเดือน พฤษภาคม 2568</t>
  </si>
  <si>
    <t>เลขที่ 38/2568 ลว. 2 พฤษภาคม 2568</t>
  </si>
  <si>
    <t>เลขที่ CNTR- /68                 ลว. 2 พฤษภาคม 2568</t>
  </si>
  <si>
    <t>จ้างเหมาบุคคลภายนอกปฏิงานพัฒนาและจัดเก็บรายได้ ประจำเดือน มิถุนายน 2568</t>
  </si>
  <si>
    <t>เลขที่ 39/2568 ลว. 30 พฤษภาคม 2568</t>
  </si>
  <si>
    <t>สัญญาซื้อขายน้ำมันเชื้อเพลิงและหล่อลื่น รถยนต์ส่วนกลาง และครุภัณฑ์ต่างๆ ประจำเดือน พฤษภาคม 2568</t>
  </si>
  <si>
    <t>จัดซื้อวัสดุงานบ้านงานครัว ศพด.แม่แป้น ประจำปีงบประมาณ 2568</t>
  </si>
  <si>
    <t>จัดซื้อวัสดุงานบ้านงานครัว ศพด.แม่ฮ่าง ประจำปีงบประมาณ 2568</t>
  </si>
  <si>
    <t>จัดซื้อทรายอะเบทกำจัดลูกน้ำยุงลาย โครงการป้องกันและควบคุมไข้เลือดออก ประจำปีงบประมาณ 2568</t>
  </si>
  <si>
    <t>บ.ซีทีเค 999 จก.</t>
  </si>
  <si>
    <t>เลขที่ 33/2568 ลว. 21 พฤษภาคม 2568</t>
  </si>
  <si>
    <t>จัดซื้อวัสดุก่อสร้าง (กองช่าง) ประจำปีงบประมาณ 2568</t>
  </si>
  <si>
    <t>ร้านโชคเจริญ</t>
  </si>
  <si>
    <t>เลขที่ 34/2568 ลว. 21 พฤษภาคม 2568</t>
  </si>
  <si>
    <t>จัดซื้อวัสดุไฟฟ้าและวิทยุ (กองช่าง) ประจำปีงบประมาณ 2568</t>
  </si>
  <si>
    <t>เลขที่ 35/2568 ลว. 21 พฤษภาคม 2568</t>
  </si>
  <si>
    <t>จัดจ้างเหมาซ่อมรถยนต์ส่วนกลาง ทะเบียน กพ 2006 ลป</t>
  </si>
  <si>
    <t>เลขที่ 48/2568 ลว. 2 พฤษภาคม 2568</t>
  </si>
  <si>
    <t>เลขที่ 50/2568 ลว. 15 พฤษภาคม 2568</t>
  </si>
  <si>
    <t>เลขที่ 51/2568 ลว. 19 พฤษภาคม 2568</t>
  </si>
  <si>
    <t xml:space="preserve">จัดจ้างจ้างเหมาตรวจเช็คสภาพและล้างเครื่องปรับอากาศขององค์การบริหารส่วนตำบลนาแก </t>
  </si>
  <si>
    <t>เลขที่ 52/2568 ลว. 26 พฤษภาคม 2568</t>
  </si>
  <si>
    <t>จัดจ้างเหมาซ่อมรถยนต์ส่วนกลาง ทะเบียน กง 6047 ลป</t>
  </si>
  <si>
    <t>เลขที่ 53/2568 ลว. 26 พฤษภาคม 2568</t>
  </si>
  <si>
    <t>จัดจ้างโครงการก่อสร้างฝายกักเก็บน้ำ ม.5 บ้านแม่แป้น ตำบลนาแก</t>
  </si>
  <si>
    <t>เลขที่ 14/2568 ลว. 2 พฤษภาคม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</si>
  <si>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พฤษภาคม 2568</t>
    </r>
  </si>
  <si>
    <t>สรุปผลการดำเนินการจัดซื้อจัดจ้างในรอบเดือน มิถุนายน พ.ศ. 2568</t>
  </si>
  <si>
    <t>วันที่  30   เดือน มิถุนายน  พ.ศ.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</si>
  <si>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มิถุนายน 2568</t>
    </r>
  </si>
  <si>
    <t>เลขที่ 40/2568 ลว. 30 มิถุนายน 2568</t>
  </si>
  <si>
    <t>จ้างเหมาบุคคลภายนอกปฏิงานบริหารงานบุคคล ประจำเดือน กรกฎาคม - กันยายน 2568</t>
  </si>
  <si>
    <t>จ้างเหมาบุคคลภายนอกทำความสะอาด ศูนย์พัฒนาเด็กเล็กแม่ฮ่าง ประจำเดือน กรกฎาคม - กันยายน 2568</t>
  </si>
  <si>
    <t>จ้างเหมาบุคคลภายนอกทำความสะอาด ศูนย์พัฒนาเด็กเล็กแม่แป้น ประจำเดือน กรกฎาคม - กันยายน 2568</t>
  </si>
  <si>
    <t>เลขที่ 41/2568 ลว. 30 มิถุนายน 2568</t>
  </si>
  <si>
    <t>จ้างเหมาบุคคลภายนอกปฏิบัติงานการเงินและบัญชี ประจำเดือน กรกฎาคม - กันยายน 2568</t>
  </si>
  <si>
    <t>จ้างเหมาบุคคลภายนอกปฏิบัติงานพัฒนาและจัดเก็บรายได้ ประจำเดือน กรกฎาคม - กันยายน 2568</t>
  </si>
  <si>
    <t>จ้างเหมาบุคคลภายนอกปฏิบัติงานทะเบียนทรัพย์สินและพัสดุ ประจำเดือน กรกฎาคม - กันยายน 2568</t>
  </si>
  <si>
    <t>จ้างเหมาบุคคลภายนอกปฏิบัติงานนโยบายและแผนประจำเดือน กรกฎาคม - กันยายน 2568</t>
  </si>
  <si>
    <t>จ้างเหมาบุคคลภายนอกปฏิบัติงานป้องกันและบรรเทาสาธารณภัย ประจำเดือน กรกฎาคม - กันยายน 2568</t>
  </si>
  <si>
    <t>จ้างเหมาบุคคลภายนอกปฏิบัติงานสาธารณสุขและสิ่งแวดล้อม ประจำเดือน กรกฎาคม - กันยายน 2568</t>
  </si>
  <si>
    <t>จ้างเหมาบุคคลภายนอกปฏิบัติงานรักษาความปลอดภัย ประจำเดือนกรกฎาคม - กันยายน 2568</t>
  </si>
  <si>
    <t>เลขที่ 42/2568 ลว. 30 มิถุนายน 2568</t>
  </si>
  <si>
    <t>จ้างเหมาบุคคลภายนอกปฏิบัติงานประสานสาธารณูปโภค ประจำเดือน กรกฎาคม - กันยายน 2568</t>
  </si>
  <si>
    <t>เลขที่ 43/2568 ลว. 30 มิถุนายน 2568</t>
  </si>
  <si>
    <t>เลขที่ 44/2568 ลว. 30 มิถุนายน 2568</t>
  </si>
  <si>
    <t>เลขที่ 45/2568 ลว. 30 มิถุนายน 2568</t>
  </si>
  <si>
    <t>เลขที่ 46/2568 ลว. 30 มิถุนายน 2568</t>
  </si>
  <si>
    <t>เลขที่ 47/2568 ลว. 30 มิถุนายน 2568</t>
  </si>
  <si>
    <t>เลขที่ 48/2568 ลว. 30 มิถุนายน 2568</t>
  </si>
  <si>
    <t>เลขที่ 49/2568 ลว. 30 มิถุนายน 2568</t>
  </si>
  <si>
    <t>เลขที่ 50/2568 ลว. 30 มิถุนายน 2568</t>
  </si>
  <si>
    <t>เลขที่ 51/2568 ลว. 30 มิถุนายน 2568</t>
  </si>
  <si>
    <t>สัญญาซื้อขายน้ำมันเชื้อเพลิงและหล่อลื่น รถยนต์ส่วนกลาง และครุภัณฑ์ต่างๆ ประจำเดือน มิถุนายน 2568</t>
  </si>
  <si>
    <t>เลขที่ CNTR- /68                 ลว. 1 มิถุนายน 2568</t>
  </si>
  <si>
    <t>จัดซื้อวัสดุงานบ้านงานครัวของสำนักปลัด ประจำปีงบประมาณ 2568</t>
  </si>
  <si>
    <t>เลขที่ 36/2568 ลว. 5 มิถุนายน 2568</t>
  </si>
  <si>
    <t>จัดซื้ออาหารเสริม(นม) 16 พ.ค. - 30 มิ.ย. 2568 ประจำปีงบประมาณ 2568</t>
  </si>
  <si>
    <t>อสค.</t>
  </si>
  <si>
    <t>เลขที่ 37/2568 ลว. 6 มิถุนายน 2568</t>
  </si>
  <si>
    <t>จัดซื้อชุด อปพร. ประจำปีงบประมาณ 2568</t>
  </si>
  <si>
    <t>สหกู้ภัยภาคเหนือ</t>
  </si>
  <si>
    <t>เลขที่ 38/2568 ลว. 11 มิถุนายน 2568</t>
  </si>
  <si>
    <t>จัดซื้อยางรถยนต์ส่วนกลาง ทะเบียน กพ 2006 ลป</t>
  </si>
  <si>
    <t>เลขที่ 39/2568 ลว. 13 มิถุนายน 2568</t>
  </si>
  <si>
    <t>จัดซื้อกระสอบทราย จำนวน 5000 ใบ</t>
  </si>
  <si>
    <t>ร้านพิชิต</t>
  </si>
  <si>
    <t>เลขที่ 40/2568 ลว. 16 มิถุนายน 2568</t>
  </si>
  <si>
    <t>จัดซื้ออาหารเสริม(นม) ประจำเดือน กรกฎาคม ประจำปีงบประมาณ 2568</t>
  </si>
  <si>
    <t>เลขที่ 41/2568 ลว. 25 มิถุนายน 2568</t>
  </si>
  <si>
    <t>จัดจ้างเหมาทำตรายางเอกสารแนบท้ายสัญญา (กองคลัง)</t>
  </si>
  <si>
    <t>เลขที่ 54/2568 ลว. 4 มิถุนายน 2568</t>
  </si>
  <si>
    <t>เลขที่ 55/2568 ลว. 5 มิถุนายน 2568</t>
  </si>
  <si>
    <t>จัดจ้างเหมาซ่อมรถยนต์ส่วนกลาง ทะเบียน บม 1286 ลป</t>
  </si>
  <si>
    <t>เลขที่ 56/2568 ลว. 5 มิถุนายน 2568</t>
  </si>
  <si>
    <t>เลขที่ 57/2568 ลว. 16 มิถุนายน 2568</t>
  </si>
  <si>
    <t>เลขที่ 58/2568 ลว. 16 มิถุนายน 2568</t>
  </si>
  <si>
    <t>จัดจ้างซ่อมแซมอาคารศาลาพระเจ้าตนหลวง</t>
  </si>
  <si>
    <t>นายธนาพันธ์ ศรีวิชัย</t>
  </si>
  <si>
    <t>เลขที่ 59/2568 ลว. 19 มิถุนายน 2568</t>
  </si>
  <si>
    <t>จัดจ้างซ่อมแซมห้องน้ำสำหรับผู้มาติดต่อราชการ อบต.นาแก</t>
  </si>
  <si>
    <t>นายชัชวาล จันทร์ต๊ะ</t>
  </si>
  <si>
    <t>เลขที่ 60/2568 ลว. 19 มิถุนายน 2568</t>
  </si>
  <si>
    <t>จัดจ้างเหมาซ่อมแซมระบบประปาหมู่บ้าน ม.5 บ้านแม่แป้น</t>
  </si>
  <si>
    <t>เลขที่ 61/2568 ลว. 19 มิถุนายน 2568</t>
  </si>
  <si>
    <t>จัดจ้างซ่อมแซมลำเหมืองทุ่งธงนานายสุพร ยอดสาแล ถึงนายชัยยุทธ์ ยินดี หมู่ที่ ๓ บ้านนาแก ตำบลนาแก อำเภองาว จังหวัดลำปาง</t>
  </si>
  <si>
    <t>ร้าน S.W.R รับเหมาก่อสร้าง</t>
  </si>
  <si>
    <t>เลขที่ 62/2568 ลว. 23 มิถุนายน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</si>
  <si>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กรกฎาคม 2568</t>
    </r>
  </si>
  <si>
    <t>สรุปผลการดำเนินการจัดซื้อจัดจ้างในรอบเดือน กรกฎาคม พ.ศ. 2568</t>
  </si>
  <si>
    <t>วันที่  31   เดือน กรกฎาคม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</si>
  <si>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กรกฎาคม 2568</t>
  </si>
  <si>
    <t>เลขที่ CNTR- /68                 ลว. 1 กรกฎาคม 2568</t>
  </si>
  <si>
    <t>จัดซื้อวัสดุซ่อมแซมฝาย 10 จุด ม.5 บ้านแม่แป้น ประจำปีงบประมาณ 2568</t>
  </si>
  <si>
    <t>เลขที่ 42/2568 ลว. 3 กรกฎาคม 2568</t>
  </si>
  <si>
    <t>จัดซื้อวัสดุคอมพิวเตอร์ของสำนักปลัด ประจำปีงบประมาณ 2568</t>
  </si>
  <si>
    <t>เลขที่ 43/2568 ลว. 15 กรกฎาคม 2568</t>
  </si>
  <si>
    <t>จัดซื้อวัสดุสำนักงานของสำนักปลัด ประจำปีงบประมาณ 2568</t>
  </si>
  <si>
    <t>เลขที่ 44/2568 ลว. 15 กรกฎาคม 2568</t>
  </si>
  <si>
    <t>จัดซื้อถังน้ำไฟเบอร์กลาส จำนวน 13 ถัง</t>
  </si>
  <si>
    <t>เลขที่ 45/2568 ลว. 24 กรกฎาคม 2568</t>
  </si>
  <si>
    <t>เลขที่ 46/2568 ลว. 31 กรกฎาคม 2568</t>
  </si>
  <si>
    <t>จัดจ้างซ่อมแซมวางท่อระบายน้ำ คสล.พร้อมถมดินหลังท่อ จุดลำเหมืองห้วยแวง นานายบุญชู เมืองมูล หมู่ที่ ๕ บ้านแม่แป้น</t>
  </si>
  <si>
    <t>เลขที่ 63/2568 ลว. 4 กรกฎาคม 2568</t>
  </si>
  <si>
    <t>จัดจ้างถมถนนเรียบแม่น้ำงาว จุดเริ่มต้นจากนานายพิชิต จิตต์ปรีชา หมู่ที่ ๓ บ้านนาแก</t>
  </si>
  <si>
    <t>เลขที่ 64/2568 ลว. 4 กรกฎาคม 2568</t>
  </si>
  <si>
    <t>เลขที่ 65/2568 ลว. 15 กรกฎาคม 2568</t>
  </si>
  <si>
    <t>จัดจ้างเหมาซ่อมแซมเครื่องสำรองไฟ นก.469-64-0013</t>
  </si>
  <si>
    <t>จัดจ้างโครงการวางท่อระบายน้ำคสล. พร้อมถมดินจุดลำเหมืองทุ่งแป้นใต้ ม.5 บ้านแม่แป้น</t>
  </si>
  <si>
    <t>เลขที่ 66/2568 ลว. 31 กรกฎาคม 2568</t>
  </si>
  <si>
    <t>จัดจ้างก่อสร้างวางท่อ คสล. จุดเริ่มต้นนานายสาคร สมวงศ์ ถึงนานายบุญธรรม งามสวย หมู่ที่ ๓ บ้านนาแก</t>
  </si>
  <si>
    <t>เลขที่ 15/2568 ลว. 2 กรกฎาคม 2568</t>
  </si>
  <si>
    <t>จัดจ้างก่อสร้างรางส่งน้ำสำเร็จรูป คสล. พร้อมวางท่อคสล. จุดเริ่มต้นจากนานายบุญเชิญ จงจิตต์ ถึงนานายมังกร ปัญญาฟอง หมู่ที่ ๓ บ้านนาแก</t>
  </si>
  <si>
    <t>เลขที่ 16/2568 ลว. 3 กรกฎาคม 2568</t>
  </si>
  <si>
    <t>จัดจ้างโครงการงานปรับปรุงศาลาเอนกประสงค์ หมู่ที่ ๑ บ้านทุ่งศาลา</t>
  </si>
  <si>
    <t>หจก.มณีรัตน์ 2498</t>
  </si>
  <si>
    <t>เลขที่ 17/2568 ลว. 29 กรกฎาคม 2568</t>
  </si>
  <si>
    <t>สรุปผลการดำเนินการจัดซื้อจัดจ้างในรอบเดือน สิงหาคม พ.ศ. 2568</t>
  </si>
  <si>
    <t>วันที่  31   เดือน สิงหาคม  พ.ศ.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</si>
  <si>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สิงหาคม 2568</t>
    </r>
  </si>
  <si>
    <t>สัญญาซื้อขายน้ำมันเชื้อเพลิงและหล่อลื่น รถยนต์ส่วนกลาง และครุภัณฑ์ต่างๆ ประจำเดือน สิงหาคม 2568</t>
  </si>
  <si>
    <t>เลขที่ CNTR- /68                 ลว. 1 สิงหาคม 2568</t>
  </si>
  <si>
    <t>จัดซื้อวัสดุสำนักงานของกองช่าง ประจำปีงบประมาณ 2568</t>
  </si>
  <si>
    <t>เลขที่ 47/2568 ลว. 1 สิงหาคม 2568</t>
  </si>
  <si>
    <t>จัดซื้อวัสดุสำนักงานของกองคลัง ประจำปีงบประมาณ 2568</t>
  </si>
  <si>
    <t>เลขที่ 48/2568 ลว. 1 สิงหาคม 2568</t>
  </si>
  <si>
    <t>จัดซื้อวัสดุคอมพิวเตอร์ของกองช่าง ประจำปีงบประมาณ 2568</t>
  </si>
  <si>
    <t>เลขที่ 49/2568 ลว. 5 สิงหาคม 2568</t>
  </si>
  <si>
    <t>จัดซื้ออาหารเสริม(นม) ประจำเดือนสิงหาคม 2568 ประจำปีงบประมาณ 2568</t>
  </si>
  <si>
    <t>เลขที่ 50/2568 ลว. 1 สิงหาคม 2568</t>
  </si>
  <si>
    <t>จัดซื้อวัสดุคอมพิวเตอร์ของกองคลัง ประจำปีงบประมาณ 2568</t>
  </si>
  <si>
    <t>เลขที่ 51/2568 ลว. 29สิงหาคม 2568</t>
  </si>
  <si>
    <t>จัดซื้ออาหารเสริม(นม) ประจำเดือนกันยายน 2568 ประจำปีงบประมาณ 2568</t>
  </si>
  <si>
    <t>เลขที่ 52/2568 ลว. 29 สิงหาคม 2568</t>
  </si>
  <si>
    <t>จัดจ้างเหมาทำตรายาง อบต.นาแก</t>
  </si>
  <si>
    <t>เลขที่ 67/2568 ลว. 6 สิงหาคม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</si>
  <si>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กันยายน 2568</t>
    </r>
  </si>
  <si>
    <t>สรุปผลการดำเนินการจัดซื้อจัดจ้างในรอบเดือน กันยายน พ.ศ. 2568</t>
  </si>
  <si>
    <t>วันที่  30   เดือน กันยายน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</si>
  <si>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กันยายน 2568</t>
  </si>
  <si>
    <t>เลขที่ CNTR- /68                 ลว. 1 กันยายน 2568</t>
  </si>
  <si>
    <t>จัดซื้อวัสดุสำนักงานของสำนักปลัด จำนวน 5 รายการ ประจำปีงบประมาณ 2568</t>
  </si>
  <si>
    <t>ร้านภูมิรุ่งเรือง</t>
  </si>
  <si>
    <t>เลขที่ 53/2568 ลว. 1 กันยายน 2568</t>
  </si>
  <si>
    <t>จัดซื้อกระสอบบรรจุทราย จำนวน 5000 ใบ ประจำปีงบประมาณ 2568</t>
  </si>
  <si>
    <t>ร้านกรกนกพาณิชย์</t>
  </si>
  <si>
    <t>เลขที่ 54/2568 ลว. 4 กันยายน 2568</t>
  </si>
  <si>
    <t>จัดซื้อวัสดุก่อสร้าง จำนวน 18 รายการ ของกองช่าง ประจำปีงบประมาณ 2568</t>
  </si>
  <si>
    <t>เลขที่ 55/2568 ลว. 10 กันยายน 2568</t>
  </si>
  <si>
    <t>จัดซื้อครุภัณฑ์การเกษตร เลื่อยโซ่ยนต์ จำนวน 1 เครื่อง</t>
  </si>
  <si>
    <t>หจก.เกียรติเจริญการเกษตร</t>
  </si>
  <si>
    <t>เลขที่ 56/2568 ลว. 15 กันยายน 2568</t>
  </si>
  <si>
    <t>หจก.เอสพี ซัพพลาย โอเอ</t>
  </si>
  <si>
    <t>เลขที่ 57/2568 ลว. 15 กันยายน 2568</t>
  </si>
  <si>
    <t>จัดซื้อครุภัณฑ์คอมพิวเตอร์ เครื่องพิมพ์ Multifunction จำนวน 2 เครื่อง (สำนักปลัด)</t>
  </si>
  <si>
    <t>จัดซื้อครุภัณฑ์คอมพิวเตอร์ เครื่องพิมพ์เลเซอร์ LED ขาวดำ จำนวน 1 เครื่อง (กองคลัง)</t>
  </si>
  <si>
    <t>เลขที่ 58/2568 ลว. 15 กันยายน 2568</t>
  </si>
  <si>
    <t>จัดซื้อวัสดุเชื้อเพลิงและหล่อลื่น จำนวน 2 รายการ</t>
  </si>
  <si>
    <t>ร้านชูพาณิชย์</t>
  </si>
  <si>
    <t>เลขที่ 59/2568 ลว. 17 กันยายน 2568</t>
  </si>
  <si>
    <t>จัดซื้อวัสดุไฟฟ้าและวิทยุ จำนวน 21 รายการ</t>
  </si>
  <si>
    <t>เลขที่ 60/2568 ลว. 18 กันยายน 2568</t>
  </si>
  <si>
    <t>จัดซื้อครุภัณฑ์งานบ้านงานครัว ตู้เย็น จำนวน 1 เครื่อง (สำนักปลัด)</t>
  </si>
  <si>
    <t>เลขที่ 61/2568 ลว. 25 กันยายน 2568</t>
  </si>
  <si>
    <t>จัดซื้อครุภัณฑ์สำนักงาน พัดลม จำนวน 4 เครื่อง (สำนักปลัด)</t>
  </si>
  <si>
    <t>จัดซื้อครุภัณฑ์สำนักงาน โต๊ะทำงาน 1 ตัว และเก้าอี้สำนักงาน 1 ตัว ของกองคลัง</t>
  </si>
  <si>
    <t>หจก.น้ำล้อมเคหะภัณฑ์</t>
  </si>
  <si>
    <t>จัดซื้อครุภัณฑ์สำนักงาน โต๊ะทำงาน 2 ตัว และตู้เหล็ก จำนวน 2 ตัว ของกองช่าง</t>
  </si>
  <si>
    <t>เลขที่ 63/2568 ลว. 26 กันยายน 2568</t>
  </si>
  <si>
    <t>เลขที่ 62/2568 ลว. 26 กันยายน 2568</t>
  </si>
  <si>
    <t>เลขที่ 64/2568 ลว. 26 กันยายน 2568</t>
  </si>
  <si>
    <t>จัดซื้อครุภัณฑ์สำนักงาน จำนวน 4 รายการ ของตรวจสอบภายใน</t>
  </si>
  <si>
    <t>เลขที่ 65/2568 ลว. 26 กันยายน 2568</t>
  </si>
  <si>
    <t>จัดซื้อครุภัณฑ์สำนักงาน ตู้ล็อกเกอร์ 3 ประตู จำนวน 1 รายการ ของงานป้องกันฯ</t>
  </si>
  <si>
    <t>เลขที่ 66/2568 ลว. 26 กันยายน 2568</t>
  </si>
  <si>
    <t>จัดซื้อครุภัณฑ์สำนักงาน จำนวน 3 รายการ ของศพด.แม่ฮ่าง</t>
  </si>
  <si>
    <t>เลขที่ 67/2568 ลว. 26 กันยายน 2568</t>
  </si>
  <si>
    <t>จัดซื้อครุภัณฑ์สำนักงาน จำนวน 4 รายการ ของสำนักปลัด</t>
  </si>
  <si>
    <t>เลขที่ 68/2568 ลว. 26 กันยายน 2568</t>
  </si>
  <si>
    <t>จัดซื้อครุภัณฑ์คอมพิวเตอร์ เครื่องสำรองไฟ จำนวน 1 เครื่อง ของกองคลัง</t>
  </si>
  <si>
    <t>เลขที่ 69/2568 ลว. 26 กันยายน 2568</t>
  </si>
  <si>
    <t>จัดซื้อครุภัณฑ์คอมพิวเตอร์ เครื่องสำรองไฟ จำนวน 1 เครื่อง ของสำนักปลัด</t>
  </si>
  <si>
    <t>เลขที่ 70/2568 ลว. 26 กันยายน 2568</t>
  </si>
  <si>
    <t>จัดซื้อครุภัณฑ์คอมพิวเตอร์ เครื่องสำรองไฟ จำนวน 1 เครื่อง ของตรวจสอบภายใน</t>
  </si>
  <si>
    <t>เลขที่ 71/2568 ลว. 26 กันยายน 2568</t>
  </si>
  <si>
    <t>จัดจ้างโครงการวางท่อระบายน้ำ ม.5 บ้านแม่แป้น</t>
  </si>
  <si>
    <t>เลขที่ 68/2568 ลว. 3 กันยายน 2568</t>
  </si>
  <si>
    <t>ยุติธรรมการโยธา</t>
  </si>
  <si>
    <t>เลขที่ 69/2568 ลว. 4 กันยายน 2568</t>
  </si>
  <si>
    <t>จัดจ้างโครงการซ่อมแซมถนนเรียบแม่น้ำงาว จุดทุ่งนาทราย หมู่ที่ ๓ บ้านนาแก</t>
  </si>
  <si>
    <t>จัดจ้างโครงการซ่อมแซมถมดินลูกรังไหล่ทาง จุดสะพาน หมู่ที่ ๑ บ้านทุ่งศาลา ตำบลนาแก</t>
  </si>
  <si>
    <t>เลขที่ 70/2568 ลว. 4 กันยายน 2568</t>
  </si>
  <si>
    <t>จัดจ้างโครงการซ่อมแซมถนนหินคลุกสายบ้านแม่ฮ่าง (แม่คิง) หมู่ที่ ๔ บ้านแม่ฮ่าง ตำบลนาแก</t>
  </si>
  <si>
    <t>เลขที่ 71/2568 ลว. 4 กันยายน 2568</t>
  </si>
  <si>
    <t>จัดจ้างโครงการซ่อมแซมถนนลูกรังสายป่าผึ้ง หมู่ที่ ๑ บ้านทุ่งศาลา ตำบลนาแก</t>
  </si>
  <si>
    <t>เลขที่ 72/2568 ลว. 4 กันยายน 2568</t>
  </si>
  <si>
    <t>จัดจ้างโครงการซ่อมแซมถนนหินคลุกสายห้วยโป่ง หมู่ที่ ๕ บ้านแม่แป้น (ห้วยโป่ง) ตำบลนาแก</t>
  </si>
  <si>
    <t>เลขที่ 73/2568 ลว. 4 กันยายน 2568</t>
  </si>
  <si>
    <t>เลขที่ 74/2568 ลว. 15 กันยายน 2568</t>
  </si>
  <si>
    <t>จัดจ้างเหมาซ่อมรถยนต์ส่วนกลาง ทะเบียนกต 6686</t>
  </si>
  <si>
    <t>เลขที่ 75/2568 ลว. 15 กันยายน 2568</t>
  </si>
  <si>
    <t>เลขที่ 18/2568 ลว. 1 กันยายน 2568</t>
  </si>
  <si>
    <t>จัดจ้างก่อสร้างโครงการวางท่อส่งน้ำระบบประปาหมู่บ้าน หมู่ที่ ๕ บ้านแม่แป้น</t>
  </si>
  <si>
    <t>จัดจ้างโครงการปรับปรุงถนนคสล. โดยฉาบผิวจราจรแบบแอสฟัลท์ติกคอนกรีต จุดเริ่มต้นข้างบ้านนายอรุณ เยละ ถึงหน้าศาลาอเนกประสงค์บ้านแม่ฮ่าง หมู่ที่ ๔ บ้านแม่ฮ่าง</t>
  </si>
  <si>
    <t>เลขที่ 19/2568 ลว. 1 กันยายน 2568</t>
  </si>
  <si>
    <t>จัดจ้างโครงการปรับปรุงถนนคสล.โดยฉาบผิวจราจรแบบแอสฟัลท์ติกคอนกรีต จุดเริ่มต้นหน้าบ้านนายมังกร เมืองคำ ถึงสวนนายคมสันต์ คูวิบูลย์ศิลป์ หมู่ที่ ๕ บ้านแม่แป้น</t>
  </si>
  <si>
    <t>เลขที่ 20/2568 ลว. 1 กันยายน 2568</t>
  </si>
  <si>
    <t>จัดจ้างโครงการปรับปรุงถนนคสล. โดยฉาบผิวจราจรแบบแอสฟัลท์ติกคอนกรีต จุดเริ่มต้นบ้านนายอุทัย ศักดา ถึงบ้านนายบุญทัน มีจีรักษ์ หมู่ที่ ๔ บ้านแม่ฮ่าง</t>
  </si>
  <si>
    <t>เลขที่ 21/2568 ลว. 1 กันยายน 2568</t>
  </si>
  <si>
    <t>จัดจ้างโครงการปรับปรุงถนนคสล.โดยฉาบผิวจราจรแบบแอสฟัลท์ติกคอนกรีต ช่วงที่ ๑ จุดเริ่มต้นซุ้มประตูหมู่บ้าน ถึงบ้านนายสุวรรณ ลีแสงอรุณ หมู่ที่ ๖ บ้านสันติสุข</t>
  </si>
  <si>
    <t>เลขที่ 22/2568 ลว. 1 กันยายน 2568</t>
  </si>
  <si>
    <t>จัดจ้างโครงการปรับปรุงถนนคสล. โดยฉาบผิวจราจรแบบแอสฟัลท์ติกคอนกรีต จุดปากทางศาลเจ้า ถึง บ้านนายเอนก เหลี่ยมเทศ หมู่ที่ 2 บ้านหนองเหียง</t>
  </si>
  <si>
    <t>หจก.ตั้นอ้าย วิศวกรรม</t>
  </si>
  <si>
    <t>เลขที่ 23/2568 ลว. 1 กันยายน 2568</t>
  </si>
  <si>
    <t>จัดจ้างโครงการปรับปรุงถนนคสล. โดยฉาบผิวจราจรแบบแอสฟัลท์ติกคอนกรีต จุดเริ่มจากบ้านนายประพันธ์ ทานันท์ ถึง บ้านนายยงยุทธ สุขเมือง หมู่ที่ 3 บ้านนาแก</t>
  </si>
  <si>
    <t>เลขที่ 24/2568 ลว. 1 กันยายน 2568</t>
  </si>
  <si>
    <t>จัดจ้างโครงการซ่อมแซมหลังสันอ่างห้วยเทือก โดยการวางกล่องลวดตาข่ายถัก หมู่ที่ ๓ บ้านนาแก</t>
  </si>
  <si>
    <t>เลขที่ 25/2568 ลว. 3 กันยายน 2568</t>
  </si>
  <si>
    <t>จัดจ้างออกแบบโครงการก่อสร้างรางระบายน้ำ คสล.พร้อมฝาปิดคสล. จุดข้างสวนนายโกศล ชุมพลวงศ์ หมู่ที่ ๒ บ้านหนองเหียง</t>
  </si>
  <si>
    <t>บริษัท เอ็นเค โปรเฟสชั่นนัล จำกัด</t>
  </si>
  <si>
    <t>เลขที่ 01/2568 ลว. 12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</si>
</sst>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name val="TH Niramit AS"/>
    </font>
    <font>
      <sz val="14"/>
      <name val="TH Niramit AS"/>
    </font>
    <font>
      <b/>
      <u/>
      <sz val="14"/>
      <name val="TH Niramit AS"/>
    </font>
    <font>
      <b/>
      <u/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0" xfId="0" applyFont="1" applyBorder="1"/>
    <xf numFmtId="0" fontId="3" fillId="0" borderId="6" xfId="0" applyFont="1" applyBorder="1" applyAlignment="1">
      <alignment horizontal="left" wrapText="1"/>
    </xf>
    <xf numFmtId="43" fontId="3" fillId="0" borderId="10" xfId="1" applyFont="1" applyFill="1" applyBorder="1" applyAlignment="1">
      <alignment horizontal="right" vertical="top" wrapText="1"/>
    </xf>
    <xf numFmtId="43" fontId="3" fillId="0" borderId="6" xfId="1" applyFont="1" applyFill="1" applyBorder="1" applyAlignment="1">
      <alignment vertical="top" wrapText="1"/>
    </xf>
    <xf numFmtId="0" fontId="3" fillId="0" borderId="7" xfId="0" applyFont="1" applyBorder="1" applyAlignment="1">
      <alignment horizontal="left" wrapText="1"/>
    </xf>
    <xf numFmtId="43" fontId="3" fillId="0" borderId="4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vertical="top" wrapText="1"/>
    </xf>
    <xf numFmtId="43" fontId="3" fillId="0" borderId="0" xfId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6" fillId="0" borderId="10" xfId="0" applyFont="1" applyBorder="1"/>
    <xf numFmtId="0" fontId="6" fillId="0" borderId="0" xfId="0" applyFont="1"/>
    <xf numFmtId="0" fontId="5" fillId="0" borderId="7" xfId="0" applyFont="1" applyBorder="1" applyAlignment="1">
      <alignment horizontal="left" wrapText="1"/>
    </xf>
    <xf numFmtId="43" fontId="5" fillId="0" borderId="8" xfId="1" applyFont="1" applyFill="1" applyBorder="1" applyAlignment="1">
      <alignment horizontal="right" vertical="top" wrapText="1"/>
    </xf>
    <xf numFmtId="43" fontId="5" fillId="0" borderId="7" xfId="1" applyFont="1" applyFill="1" applyBorder="1" applyAlignment="1">
      <alignment vertical="top" wrapText="1"/>
    </xf>
    <xf numFmtId="43" fontId="5" fillId="0" borderId="4" xfId="1" applyFont="1" applyFill="1" applyBorder="1" applyAlignment="1">
      <alignment horizontal="right" vertical="top" wrapText="1"/>
    </xf>
    <xf numFmtId="43" fontId="3" fillId="0" borderId="0" xfId="1" applyFont="1" applyFill="1" applyBorder="1" applyAlignment="1">
      <alignment vertical="top" wrapText="1"/>
    </xf>
    <xf numFmtId="43" fontId="3" fillId="0" borderId="8" xfId="1" applyFont="1" applyFill="1" applyBorder="1" applyAlignment="1">
      <alignment horizontal="right" vertical="top" wrapText="1"/>
    </xf>
    <xf numFmtId="4" fontId="3" fillId="0" borderId="5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wrapText="1"/>
    </xf>
    <xf numFmtId="43" fontId="5" fillId="0" borderId="0" xfId="1" applyFont="1" applyFill="1" applyBorder="1" applyAlignment="1">
      <alignment horizontal="left" wrapText="1"/>
    </xf>
    <xf numFmtId="43" fontId="5" fillId="0" borderId="0" xfId="1" quotePrefix="1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43" fontId="5" fillId="0" borderId="0" xfId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vertical="center" wrapText="1"/>
    </xf>
    <xf numFmtId="43" fontId="5" fillId="0" borderId="13" xfId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/>
    </xf>
    <xf numFmtId="43" fontId="4" fillId="0" borderId="0" xfId="1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6" fillId="0" borderId="11" xfId="0" applyFont="1" applyBorder="1"/>
    <xf numFmtId="43" fontId="5" fillId="0" borderId="10" xfId="1" applyFont="1" applyFill="1" applyBorder="1" applyAlignment="1">
      <alignment horizontal="right" vertical="top" wrapText="1"/>
    </xf>
    <xf numFmtId="0" fontId="5" fillId="0" borderId="5" xfId="0" applyFont="1" applyBorder="1"/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4" fontId="5" fillId="0" borderId="5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3" fontId="5" fillId="0" borderId="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left" wrapText="1"/>
    </xf>
    <xf numFmtId="0" fontId="6" fillId="0" borderId="5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3" fontId="6" fillId="0" borderId="0" xfId="1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/>
    <xf numFmtId="0" fontId="5" fillId="0" borderId="15" xfId="0" applyFont="1" applyBorder="1" applyAlignment="1">
      <alignment horizontal="right"/>
    </xf>
    <xf numFmtId="49" fontId="7" fillId="0" borderId="0" xfId="0" applyNumberFormat="1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3" fontId="5" fillId="0" borderId="1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righ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43" fontId="3" fillId="0" borderId="5" xfId="1" applyFont="1" applyFill="1" applyBorder="1" applyAlignment="1">
      <alignment horizontal="right" wrapText="1"/>
    </xf>
    <xf numFmtId="0" fontId="3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43" fontId="5" fillId="0" borderId="14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3" fontId="5" fillId="0" borderId="0" xfId="1" applyFont="1" applyFill="1" applyBorder="1" applyAlignment="1">
      <alignment horizontal="right" vertical="top" wrapText="1"/>
    </xf>
    <xf numFmtId="43" fontId="5" fillId="0" borderId="6" xfId="1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43" fontId="5" fillId="0" borderId="0" xfId="1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4" fontId="5" fillId="0" borderId="16" xfId="1" applyNumberFormat="1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1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43" fontId="5" fillId="0" borderId="8" xfId="1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</cellXfs>
  <cellStyles count="3">
    <cellStyle name="จุลภาค" xfId="1" builtinId="3"/>
    <cellStyle name="จุลภาค 2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86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1" customWidth="1"/>
    <col min="2" max="2" width="30.125" style="54" customWidth="1"/>
    <col min="3" max="3" width="4.375" style="54" customWidth="1"/>
    <col min="4" max="4" width="12.25" style="59" customWidth="1"/>
    <col min="5" max="5" width="15.125" style="59" customWidth="1"/>
    <col min="6" max="6" width="16.25" style="1" customWidth="1"/>
    <col min="7" max="7" width="24.125" style="1" customWidth="1"/>
    <col min="8" max="8" width="11.375" style="1" customWidth="1"/>
    <col min="9" max="9" width="9" style="1" customWidth="1"/>
    <col min="10" max="10" width="24.625" style="1" customWidth="1"/>
    <col min="11" max="11" width="18.125" style="1" customWidth="1"/>
    <col min="12" max="12" width="15.25" style="1" customWidth="1"/>
    <col min="13" max="13" width="7.375" style="1" customWidth="1"/>
    <col min="14" max="14" width="0.875" style="1" hidden="1" customWidth="1"/>
    <col min="15" max="16384" width="9" style="1"/>
  </cols>
  <sheetData>
    <row r="1" spans="1:14" x14ac:dyDescent="0.5500000000000000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4" x14ac:dyDescent="0.55000000000000004">
      <c r="A2" s="154" t="s">
        <v>87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4" x14ac:dyDescent="0.55000000000000004">
      <c r="A3" s="154" t="s">
        <v>36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4" x14ac:dyDescent="0.55000000000000004">
      <c r="A4" s="154" t="s">
        <v>88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4" ht="24.95" customHeight="1" x14ac:dyDescent="0.55000000000000004">
      <c r="A5" s="2" t="s">
        <v>1</v>
      </c>
      <c r="B5" s="155" t="s">
        <v>2</v>
      </c>
      <c r="C5" s="156"/>
      <c r="D5" s="3" t="s">
        <v>3</v>
      </c>
      <c r="E5" s="2" t="s">
        <v>4</v>
      </c>
      <c r="F5" s="4" t="s">
        <v>5</v>
      </c>
      <c r="G5" s="155" t="s">
        <v>6</v>
      </c>
      <c r="H5" s="156"/>
      <c r="I5" s="155" t="s">
        <v>7</v>
      </c>
      <c r="J5" s="156"/>
      <c r="K5" s="2" t="s">
        <v>8</v>
      </c>
      <c r="L5" s="163" t="s">
        <v>9</v>
      </c>
      <c r="M5" s="163"/>
      <c r="N5" s="5"/>
    </row>
    <row r="6" spans="1:14" ht="24.95" customHeight="1" x14ac:dyDescent="0.55000000000000004">
      <c r="A6" s="6"/>
      <c r="B6" s="161"/>
      <c r="C6" s="162"/>
      <c r="D6" s="7" t="s">
        <v>10</v>
      </c>
      <c r="E6" s="8" t="s">
        <v>11</v>
      </c>
      <c r="F6" s="9"/>
      <c r="G6" s="159" t="s">
        <v>12</v>
      </c>
      <c r="H6" s="160"/>
      <c r="I6" s="157" t="s">
        <v>13</v>
      </c>
      <c r="J6" s="158"/>
      <c r="K6" s="8" t="s">
        <v>14</v>
      </c>
      <c r="L6" s="164" t="s">
        <v>15</v>
      </c>
      <c r="M6" s="164"/>
      <c r="N6" s="164"/>
    </row>
    <row r="7" spans="1:14" ht="24.95" customHeight="1" thickBot="1" x14ac:dyDescent="0.6">
      <c r="A7" s="10" t="s">
        <v>16</v>
      </c>
      <c r="B7" s="147" t="s">
        <v>17</v>
      </c>
      <c r="C7" s="147"/>
      <c r="D7" s="10" t="s">
        <v>18</v>
      </c>
      <c r="E7" s="10" t="s">
        <v>19</v>
      </c>
      <c r="F7" s="10" t="s">
        <v>20</v>
      </c>
      <c r="G7" s="147" t="s">
        <v>21</v>
      </c>
      <c r="H7" s="147"/>
      <c r="I7" s="147" t="s">
        <v>22</v>
      </c>
      <c r="J7" s="147"/>
      <c r="K7" s="10" t="s">
        <v>23</v>
      </c>
      <c r="L7" s="147" t="s">
        <v>24</v>
      </c>
      <c r="M7" s="147"/>
      <c r="N7" s="11"/>
    </row>
    <row r="8" spans="1:14" ht="42" customHeight="1" x14ac:dyDescent="0.55000000000000004">
      <c r="A8" s="89">
        <v>1</v>
      </c>
      <c r="B8" s="152" t="s">
        <v>89</v>
      </c>
      <c r="C8" s="144"/>
      <c r="D8" s="145">
        <v>27000</v>
      </c>
      <c r="E8" s="145">
        <v>27000</v>
      </c>
      <c r="F8" s="147" t="s">
        <v>25</v>
      </c>
      <c r="G8" s="149" t="s">
        <v>37</v>
      </c>
      <c r="H8" s="150"/>
      <c r="I8" s="149" t="s">
        <v>37</v>
      </c>
      <c r="J8" s="150"/>
      <c r="K8" s="147" t="s">
        <v>27</v>
      </c>
      <c r="L8" s="151" t="s">
        <v>38</v>
      </c>
      <c r="M8" s="150"/>
      <c r="N8" s="12"/>
    </row>
    <row r="9" spans="1:14" ht="42" customHeight="1" x14ac:dyDescent="0.55000000000000004">
      <c r="A9" s="89"/>
      <c r="B9" s="152"/>
      <c r="C9" s="144"/>
      <c r="D9" s="146"/>
      <c r="E9" s="146"/>
      <c r="F9" s="148"/>
      <c r="G9" s="13"/>
      <c r="H9" s="14">
        <v>27000</v>
      </c>
      <c r="I9" s="15"/>
      <c r="J9" s="14">
        <v>27000</v>
      </c>
      <c r="K9" s="147"/>
      <c r="L9" s="87" t="s">
        <v>103</v>
      </c>
      <c r="M9" s="88"/>
      <c r="N9" s="12"/>
    </row>
    <row r="10" spans="1:14" ht="42" customHeight="1" x14ac:dyDescent="0.55000000000000004">
      <c r="A10" s="89">
        <v>2</v>
      </c>
      <c r="B10" s="152" t="s">
        <v>90</v>
      </c>
      <c r="C10" s="144"/>
      <c r="D10" s="145">
        <v>27000</v>
      </c>
      <c r="E10" s="145">
        <v>27000</v>
      </c>
      <c r="F10" s="147" t="s">
        <v>25</v>
      </c>
      <c r="G10" s="149" t="s">
        <v>47</v>
      </c>
      <c r="H10" s="150"/>
      <c r="I10" s="149" t="s">
        <v>47</v>
      </c>
      <c r="J10" s="150"/>
      <c r="K10" s="147" t="s">
        <v>27</v>
      </c>
      <c r="L10" s="151" t="s">
        <v>38</v>
      </c>
      <c r="M10" s="150"/>
      <c r="N10" s="12"/>
    </row>
    <row r="11" spans="1:14" ht="42" customHeight="1" x14ac:dyDescent="0.55000000000000004">
      <c r="A11" s="89"/>
      <c r="B11" s="152"/>
      <c r="C11" s="144"/>
      <c r="D11" s="146"/>
      <c r="E11" s="146"/>
      <c r="F11" s="148"/>
      <c r="G11" s="13"/>
      <c r="H11" s="14">
        <v>27000</v>
      </c>
      <c r="I11" s="15"/>
      <c r="J11" s="14">
        <v>27000</v>
      </c>
      <c r="K11" s="147"/>
      <c r="L11" s="87" t="s">
        <v>104</v>
      </c>
      <c r="M11" s="88"/>
      <c r="N11" s="12"/>
    </row>
    <row r="12" spans="1:14" ht="42" customHeight="1" x14ac:dyDescent="0.55000000000000004">
      <c r="A12" s="89">
        <v>3</v>
      </c>
      <c r="B12" s="152" t="s">
        <v>91</v>
      </c>
      <c r="C12" s="144"/>
      <c r="D12" s="145">
        <v>27000</v>
      </c>
      <c r="E12" s="145">
        <v>27000</v>
      </c>
      <c r="F12" s="147" t="s">
        <v>25</v>
      </c>
      <c r="G12" s="149" t="s">
        <v>102</v>
      </c>
      <c r="H12" s="150"/>
      <c r="I12" s="149" t="s">
        <v>102</v>
      </c>
      <c r="J12" s="150"/>
      <c r="K12" s="147" t="s">
        <v>27</v>
      </c>
      <c r="L12" s="151" t="s">
        <v>38</v>
      </c>
      <c r="M12" s="150"/>
      <c r="N12" s="12"/>
    </row>
    <row r="13" spans="1:14" ht="42" customHeight="1" x14ac:dyDescent="0.55000000000000004">
      <c r="A13" s="89"/>
      <c r="B13" s="152"/>
      <c r="C13" s="144"/>
      <c r="D13" s="146"/>
      <c r="E13" s="146"/>
      <c r="F13" s="148"/>
      <c r="G13" s="13"/>
      <c r="H13" s="14">
        <v>27000</v>
      </c>
      <c r="I13" s="15"/>
      <c r="J13" s="14">
        <v>27000</v>
      </c>
      <c r="K13" s="147"/>
      <c r="L13" s="87" t="s">
        <v>105</v>
      </c>
      <c r="M13" s="88"/>
      <c r="N13" s="12"/>
    </row>
    <row r="14" spans="1:14" ht="42" customHeight="1" x14ac:dyDescent="0.55000000000000004">
      <c r="A14" s="106">
        <v>4</v>
      </c>
      <c r="B14" s="143" t="s">
        <v>92</v>
      </c>
      <c r="C14" s="144"/>
      <c r="D14" s="145">
        <v>27000</v>
      </c>
      <c r="E14" s="145">
        <v>27000</v>
      </c>
      <c r="F14" s="147" t="s">
        <v>25</v>
      </c>
      <c r="G14" s="149" t="s">
        <v>41</v>
      </c>
      <c r="H14" s="150"/>
      <c r="I14" s="149" t="s">
        <v>41</v>
      </c>
      <c r="J14" s="150"/>
      <c r="K14" s="147" t="s">
        <v>27</v>
      </c>
      <c r="L14" s="151" t="s">
        <v>38</v>
      </c>
      <c r="M14" s="150"/>
      <c r="N14" s="12"/>
    </row>
    <row r="15" spans="1:14" ht="42" customHeight="1" x14ac:dyDescent="0.55000000000000004">
      <c r="A15" s="89"/>
      <c r="B15" s="143"/>
      <c r="C15" s="144"/>
      <c r="D15" s="146"/>
      <c r="E15" s="146"/>
      <c r="F15" s="148"/>
      <c r="G15" s="13"/>
      <c r="H15" s="14">
        <v>27000</v>
      </c>
      <c r="I15" s="15"/>
      <c r="J15" s="14">
        <v>27000</v>
      </c>
      <c r="K15" s="147"/>
      <c r="L15" s="87" t="s">
        <v>106</v>
      </c>
      <c r="M15" s="88"/>
      <c r="N15" s="12"/>
    </row>
    <row r="16" spans="1:14" ht="42" customHeight="1" x14ac:dyDescent="0.55000000000000004">
      <c r="A16" s="89">
        <v>5</v>
      </c>
      <c r="B16" s="143" t="s">
        <v>98</v>
      </c>
      <c r="C16" s="144"/>
      <c r="D16" s="145">
        <v>27000</v>
      </c>
      <c r="E16" s="145">
        <v>27000</v>
      </c>
      <c r="F16" s="147" t="s">
        <v>25</v>
      </c>
      <c r="G16" s="149" t="s">
        <v>99</v>
      </c>
      <c r="H16" s="150"/>
      <c r="I16" s="149" t="s">
        <v>99</v>
      </c>
      <c r="J16" s="150"/>
      <c r="K16" s="147" t="s">
        <v>27</v>
      </c>
      <c r="L16" s="151" t="s">
        <v>38</v>
      </c>
      <c r="M16" s="150"/>
      <c r="N16" s="12"/>
    </row>
    <row r="17" spans="1:14" ht="42" customHeight="1" x14ac:dyDescent="0.55000000000000004">
      <c r="A17" s="89"/>
      <c r="B17" s="143"/>
      <c r="C17" s="144"/>
      <c r="D17" s="146"/>
      <c r="E17" s="146"/>
      <c r="F17" s="148"/>
      <c r="G17" s="13"/>
      <c r="H17" s="14">
        <v>27000</v>
      </c>
      <c r="I17" s="15"/>
      <c r="J17" s="14">
        <v>27000</v>
      </c>
      <c r="K17" s="147"/>
      <c r="L17" s="87" t="s">
        <v>107</v>
      </c>
      <c r="M17" s="88"/>
      <c r="N17" s="12"/>
    </row>
    <row r="18" spans="1:14" ht="42" customHeight="1" x14ac:dyDescent="0.55000000000000004">
      <c r="A18" s="89">
        <v>6</v>
      </c>
      <c r="B18" s="143" t="s">
        <v>93</v>
      </c>
      <c r="C18" s="144"/>
      <c r="D18" s="145">
        <v>27000</v>
      </c>
      <c r="E18" s="145">
        <v>27000</v>
      </c>
      <c r="F18" s="147" t="s">
        <v>25</v>
      </c>
      <c r="G18" s="149" t="s">
        <v>42</v>
      </c>
      <c r="H18" s="150"/>
      <c r="I18" s="149" t="s">
        <v>42</v>
      </c>
      <c r="J18" s="150"/>
      <c r="K18" s="147" t="s">
        <v>27</v>
      </c>
      <c r="L18" s="151" t="s">
        <v>38</v>
      </c>
      <c r="M18" s="150"/>
      <c r="N18" s="12"/>
    </row>
    <row r="19" spans="1:14" ht="42" customHeight="1" x14ac:dyDescent="0.55000000000000004">
      <c r="A19" s="89"/>
      <c r="B19" s="143"/>
      <c r="C19" s="144"/>
      <c r="D19" s="146"/>
      <c r="E19" s="146"/>
      <c r="F19" s="148"/>
      <c r="G19" s="13"/>
      <c r="H19" s="14">
        <v>27000</v>
      </c>
      <c r="I19" s="15"/>
      <c r="J19" s="14">
        <v>27000</v>
      </c>
      <c r="K19" s="147"/>
      <c r="L19" s="87" t="s">
        <v>108</v>
      </c>
      <c r="M19" s="88"/>
      <c r="N19" s="12"/>
    </row>
    <row r="20" spans="1:14" ht="42" customHeight="1" x14ac:dyDescent="0.55000000000000004">
      <c r="A20" s="89">
        <v>7</v>
      </c>
      <c r="B20" s="143" t="s">
        <v>100</v>
      </c>
      <c r="C20" s="144"/>
      <c r="D20" s="145">
        <v>27000</v>
      </c>
      <c r="E20" s="145">
        <v>27000</v>
      </c>
      <c r="F20" s="147" t="s">
        <v>25</v>
      </c>
      <c r="G20" s="149" t="s">
        <v>43</v>
      </c>
      <c r="H20" s="150"/>
      <c r="I20" s="149" t="s">
        <v>43</v>
      </c>
      <c r="J20" s="150"/>
      <c r="K20" s="147" t="s">
        <v>27</v>
      </c>
      <c r="L20" s="151" t="s">
        <v>38</v>
      </c>
      <c r="M20" s="150"/>
      <c r="N20" s="12"/>
    </row>
    <row r="21" spans="1:14" ht="42" customHeight="1" x14ac:dyDescent="0.55000000000000004">
      <c r="A21" s="89"/>
      <c r="B21" s="143"/>
      <c r="C21" s="144"/>
      <c r="D21" s="146"/>
      <c r="E21" s="146"/>
      <c r="F21" s="148"/>
      <c r="G21" s="13"/>
      <c r="H21" s="14">
        <v>27000</v>
      </c>
      <c r="I21" s="15"/>
      <c r="J21" s="14">
        <v>27000</v>
      </c>
      <c r="K21" s="147"/>
      <c r="L21" s="87" t="s">
        <v>109</v>
      </c>
      <c r="M21" s="88"/>
      <c r="N21" s="12"/>
    </row>
    <row r="22" spans="1:14" ht="42" customHeight="1" x14ac:dyDescent="0.55000000000000004">
      <c r="A22" s="89">
        <v>8</v>
      </c>
      <c r="B22" s="143" t="s">
        <v>94</v>
      </c>
      <c r="C22" s="144"/>
      <c r="D22" s="145">
        <v>27000</v>
      </c>
      <c r="E22" s="145">
        <v>27000</v>
      </c>
      <c r="F22" s="147" t="s">
        <v>25</v>
      </c>
      <c r="G22" s="149" t="s">
        <v>44</v>
      </c>
      <c r="H22" s="150"/>
      <c r="I22" s="149" t="s">
        <v>44</v>
      </c>
      <c r="J22" s="150"/>
      <c r="K22" s="147" t="s">
        <v>27</v>
      </c>
      <c r="L22" s="151" t="s">
        <v>38</v>
      </c>
      <c r="M22" s="150"/>
      <c r="N22" s="12"/>
    </row>
    <row r="23" spans="1:14" ht="42" customHeight="1" x14ac:dyDescent="0.55000000000000004">
      <c r="A23" s="89"/>
      <c r="B23" s="143"/>
      <c r="C23" s="144"/>
      <c r="D23" s="145"/>
      <c r="E23" s="145"/>
      <c r="F23" s="147"/>
      <c r="G23" s="16"/>
      <c r="H23" s="17">
        <v>27000</v>
      </c>
      <c r="I23" s="18"/>
      <c r="J23" s="17">
        <v>27000</v>
      </c>
      <c r="K23" s="147"/>
      <c r="L23" s="87" t="s">
        <v>110</v>
      </c>
      <c r="M23" s="88"/>
      <c r="N23" s="12"/>
    </row>
    <row r="24" spans="1:14" ht="42" customHeight="1" x14ac:dyDescent="0.55000000000000004">
      <c r="A24" s="89">
        <v>9</v>
      </c>
      <c r="B24" s="143" t="s">
        <v>95</v>
      </c>
      <c r="C24" s="144"/>
      <c r="D24" s="145">
        <v>27000</v>
      </c>
      <c r="E24" s="145">
        <v>27000</v>
      </c>
      <c r="F24" s="147" t="s">
        <v>25</v>
      </c>
      <c r="G24" s="149" t="s">
        <v>45</v>
      </c>
      <c r="H24" s="150"/>
      <c r="I24" s="149" t="s">
        <v>45</v>
      </c>
      <c r="J24" s="150"/>
      <c r="K24" s="147" t="s">
        <v>27</v>
      </c>
      <c r="L24" s="151" t="s">
        <v>38</v>
      </c>
      <c r="M24" s="150"/>
      <c r="N24" s="12"/>
    </row>
    <row r="25" spans="1:14" ht="42" customHeight="1" x14ac:dyDescent="0.55000000000000004">
      <c r="A25" s="89"/>
      <c r="B25" s="143"/>
      <c r="C25" s="144"/>
      <c r="D25" s="146"/>
      <c r="E25" s="146"/>
      <c r="F25" s="148"/>
      <c r="G25" s="13"/>
      <c r="H25" s="14">
        <v>27000</v>
      </c>
      <c r="I25" s="15"/>
      <c r="J25" s="14">
        <v>27000</v>
      </c>
      <c r="K25" s="147"/>
      <c r="L25" s="87" t="s">
        <v>111</v>
      </c>
      <c r="M25" s="88"/>
      <c r="N25" s="12"/>
    </row>
    <row r="26" spans="1:14" ht="42" customHeight="1" x14ac:dyDescent="0.55000000000000004">
      <c r="A26" s="89">
        <v>10</v>
      </c>
      <c r="B26" s="143" t="s">
        <v>101</v>
      </c>
      <c r="C26" s="144"/>
      <c r="D26" s="145">
        <v>27000</v>
      </c>
      <c r="E26" s="145">
        <v>27000</v>
      </c>
      <c r="F26" s="147" t="s">
        <v>25</v>
      </c>
      <c r="G26" s="149" t="s">
        <v>46</v>
      </c>
      <c r="H26" s="150"/>
      <c r="I26" s="149" t="s">
        <v>46</v>
      </c>
      <c r="J26" s="150"/>
      <c r="K26" s="147" t="s">
        <v>27</v>
      </c>
      <c r="L26" s="151" t="s">
        <v>38</v>
      </c>
      <c r="M26" s="150"/>
      <c r="N26" s="12"/>
    </row>
    <row r="27" spans="1:14" ht="42" customHeight="1" x14ac:dyDescent="0.55000000000000004">
      <c r="A27" s="89"/>
      <c r="B27" s="143"/>
      <c r="C27" s="144"/>
      <c r="D27" s="146"/>
      <c r="E27" s="146"/>
      <c r="F27" s="148"/>
      <c r="G27" s="13"/>
      <c r="H27" s="14">
        <v>27000</v>
      </c>
      <c r="I27" s="15"/>
      <c r="J27" s="14">
        <v>27000</v>
      </c>
      <c r="K27" s="147"/>
      <c r="L27" s="87" t="s">
        <v>112</v>
      </c>
      <c r="M27" s="88"/>
      <c r="N27" s="12"/>
    </row>
    <row r="28" spans="1:14" ht="42" customHeight="1" x14ac:dyDescent="0.55000000000000004">
      <c r="A28" s="89">
        <v>11</v>
      </c>
      <c r="B28" s="143" t="s">
        <v>96</v>
      </c>
      <c r="C28" s="144"/>
      <c r="D28" s="145">
        <v>18000</v>
      </c>
      <c r="E28" s="145">
        <v>18000</v>
      </c>
      <c r="F28" s="147" t="s">
        <v>25</v>
      </c>
      <c r="G28" s="149" t="s">
        <v>48</v>
      </c>
      <c r="H28" s="150"/>
      <c r="I28" s="165" t="s">
        <v>48</v>
      </c>
      <c r="J28" s="166"/>
      <c r="K28" s="147" t="s">
        <v>27</v>
      </c>
      <c r="L28" s="151" t="s">
        <v>38</v>
      </c>
      <c r="M28" s="150"/>
      <c r="N28" s="12"/>
    </row>
    <row r="29" spans="1:14" ht="42" customHeight="1" x14ac:dyDescent="0.55000000000000004">
      <c r="A29" s="89"/>
      <c r="B29" s="143"/>
      <c r="C29" s="144"/>
      <c r="D29" s="146"/>
      <c r="E29" s="146"/>
      <c r="F29" s="147"/>
      <c r="G29" s="16"/>
      <c r="H29" s="17">
        <v>18000</v>
      </c>
      <c r="I29" s="18"/>
      <c r="J29" s="17">
        <v>18000</v>
      </c>
      <c r="K29" s="147"/>
      <c r="L29" s="87" t="s">
        <v>113</v>
      </c>
      <c r="M29" s="88"/>
      <c r="N29" s="12"/>
    </row>
    <row r="30" spans="1:14" ht="42" customHeight="1" x14ac:dyDescent="0.55000000000000004">
      <c r="A30" s="89">
        <v>12</v>
      </c>
      <c r="B30" s="143" t="s">
        <v>97</v>
      </c>
      <c r="C30" s="144"/>
      <c r="D30" s="145">
        <v>18000</v>
      </c>
      <c r="E30" s="145">
        <v>18000</v>
      </c>
      <c r="F30" s="147" t="s">
        <v>25</v>
      </c>
      <c r="G30" s="165" t="s">
        <v>49</v>
      </c>
      <c r="H30" s="170"/>
      <c r="I30" s="165" t="s">
        <v>49</v>
      </c>
      <c r="J30" s="166"/>
      <c r="K30" s="147" t="s">
        <v>27</v>
      </c>
      <c r="L30" s="151" t="s">
        <v>38</v>
      </c>
      <c r="M30" s="150"/>
      <c r="N30" s="12"/>
    </row>
    <row r="31" spans="1:14" ht="42" customHeight="1" x14ac:dyDescent="0.55000000000000004">
      <c r="A31" s="89"/>
      <c r="B31" s="143"/>
      <c r="C31" s="144"/>
      <c r="D31" s="146"/>
      <c r="E31" s="146"/>
      <c r="F31" s="147"/>
      <c r="G31" s="13"/>
      <c r="H31" s="19">
        <v>18000</v>
      </c>
      <c r="I31" s="18"/>
      <c r="J31" s="17">
        <v>18000</v>
      </c>
      <c r="K31" s="147"/>
      <c r="L31" s="87" t="s">
        <v>114</v>
      </c>
      <c r="M31" s="88"/>
      <c r="N31" s="12"/>
    </row>
    <row r="32" spans="1:14" s="23" customFormat="1" ht="39.950000000000003" customHeight="1" x14ac:dyDescent="0.55000000000000004">
      <c r="A32" s="89">
        <v>13</v>
      </c>
      <c r="B32" s="102" t="s">
        <v>115</v>
      </c>
      <c r="C32" s="102"/>
      <c r="D32" s="103">
        <v>75800</v>
      </c>
      <c r="E32" s="103">
        <v>75800</v>
      </c>
      <c r="F32" s="104" t="s">
        <v>26</v>
      </c>
      <c r="G32" s="98" t="s">
        <v>70</v>
      </c>
      <c r="H32" s="99"/>
      <c r="I32" s="98" t="s">
        <v>70</v>
      </c>
      <c r="J32" s="100"/>
      <c r="K32" s="104" t="s">
        <v>27</v>
      </c>
      <c r="L32" s="101" t="s">
        <v>29</v>
      </c>
      <c r="M32" s="101"/>
      <c r="N32" s="22"/>
    </row>
    <row r="33" spans="1:14" s="23" customFormat="1" ht="39.950000000000003" customHeight="1" x14ac:dyDescent="0.55000000000000004">
      <c r="A33" s="89"/>
      <c r="B33" s="102"/>
      <c r="C33" s="102"/>
      <c r="D33" s="103"/>
      <c r="E33" s="103"/>
      <c r="F33" s="104"/>
      <c r="G33" s="24"/>
      <c r="H33" s="25">
        <v>75800</v>
      </c>
      <c r="I33" s="26"/>
      <c r="J33" s="27">
        <v>75800</v>
      </c>
      <c r="K33" s="104"/>
      <c r="L33" s="87" t="s">
        <v>116</v>
      </c>
      <c r="M33" s="88"/>
      <c r="N33" s="22"/>
    </row>
    <row r="34" spans="1:14" s="23" customFormat="1" ht="39.950000000000003" customHeight="1" x14ac:dyDescent="0.55000000000000004">
      <c r="A34" s="89">
        <v>14</v>
      </c>
      <c r="B34" s="102" t="s">
        <v>117</v>
      </c>
      <c r="C34" s="102"/>
      <c r="D34" s="103">
        <v>1940</v>
      </c>
      <c r="E34" s="103">
        <v>1940</v>
      </c>
      <c r="F34" s="104" t="s">
        <v>26</v>
      </c>
      <c r="G34" s="98" t="s">
        <v>61</v>
      </c>
      <c r="H34" s="99"/>
      <c r="I34" s="98" t="s">
        <v>61</v>
      </c>
      <c r="J34" s="100"/>
      <c r="K34" s="104" t="s">
        <v>27</v>
      </c>
      <c r="L34" s="101" t="s">
        <v>29</v>
      </c>
      <c r="M34" s="101"/>
      <c r="N34" s="22"/>
    </row>
    <row r="35" spans="1:14" s="23" customFormat="1" ht="39.950000000000003" customHeight="1" x14ac:dyDescent="0.55000000000000004">
      <c r="A35" s="89"/>
      <c r="B35" s="102"/>
      <c r="C35" s="102"/>
      <c r="D35" s="103"/>
      <c r="E35" s="103"/>
      <c r="F35" s="104"/>
      <c r="G35" s="24"/>
      <c r="H35" s="25">
        <v>1940</v>
      </c>
      <c r="I35" s="26"/>
      <c r="J35" s="27">
        <v>1940</v>
      </c>
      <c r="K35" s="104"/>
      <c r="L35" s="87" t="s">
        <v>118</v>
      </c>
      <c r="M35" s="88"/>
      <c r="N35" s="22"/>
    </row>
    <row r="36" spans="1:14" ht="39.950000000000003" customHeight="1" x14ac:dyDescent="0.55000000000000004">
      <c r="A36" s="89">
        <v>15</v>
      </c>
      <c r="B36" s="172" t="s">
        <v>143</v>
      </c>
      <c r="C36" s="173"/>
      <c r="D36" s="145">
        <v>1500</v>
      </c>
      <c r="E36" s="145">
        <v>1500</v>
      </c>
      <c r="F36" s="147" t="s">
        <v>26</v>
      </c>
      <c r="G36" s="149" t="s">
        <v>145</v>
      </c>
      <c r="H36" s="150"/>
      <c r="I36" s="170" t="s">
        <v>145</v>
      </c>
      <c r="J36" s="166"/>
      <c r="K36" s="147" t="s">
        <v>27</v>
      </c>
      <c r="L36" s="151" t="s">
        <v>53</v>
      </c>
      <c r="M36" s="150"/>
      <c r="N36" s="12"/>
    </row>
    <row r="37" spans="1:14" ht="39.950000000000003" customHeight="1" x14ac:dyDescent="0.55000000000000004">
      <c r="A37" s="89"/>
      <c r="B37" s="174"/>
      <c r="C37" s="175"/>
      <c r="D37" s="145"/>
      <c r="E37" s="145"/>
      <c r="F37" s="147"/>
      <c r="G37" s="16"/>
      <c r="H37" s="17">
        <v>1500</v>
      </c>
      <c r="I37" s="28"/>
      <c r="J37" s="14">
        <v>1500</v>
      </c>
      <c r="K37" s="147"/>
      <c r="L37" s="167" t="s">
        <v>144</v>
      </c>
      <c r="M37" s="168"/>
      <c r="N37" s="12"/>
    </row>
    <row r="38" spans="1:14" ht="39.950000000000003" customHeight="1" x14ac:dyDescent="0.55000000000000004">
      <c r="A38" s="89">
        <v>16</v>
      </c>
      <c r="B38" s="172" t="s">
        <v>196</v>
      </c>
      <c r="C38" s="173"/>
      <c r="D38" s="145">
        <v>20000</v>
      </c>
      <c r="E38" s="145">
        <v>20000</v>
      </c>
      <c r="F38" s="147" t="s">
        <v>26</v>
      </c>
      <c r="G38" s="149" t="s">
        <v>52</v>
      </c>
      <c r="H38" s="150"/>
      <c r="I38" s="170" t="s">
        <v>52</v>
      </c>
      <c r="J38" s="166"/>
      <c r="K38" s="147" t="s">
        <v>27</v>
      </c>
      <c r="L38" s="151" t="s">
        <v>53</v>
      </c>
      <c r="M38" s="150"/>
      <c r="N38" s="12"/>
    </row>
    <row r="39" spans="1:14" ht="39.950000000000003" customHeight="1" x14ac:dyDescent="0.55000000000000004">
      <c r="A39" s="89"/>
      <c r="B39" s="174"/>
      <c r="C39" s="175"/>
      <c r="D39" s="145"/>
      <c r="E39" s="145"/>
      <c r="F39" s="147"/>
      <c r="G39" s="16"/>
      <c r="H39" s="17">
        <v>20000</v>
      </c>
      <c r="I39" s="28"/>
      <c r="J39" s="14">
        <v>20000</v>
      </c>
      <c r="K39" s="147"/>
      <c r="L39" s="167" t="s">
        <v>142</v>
      </c>
      <c r="M39" s="168"/>
      <c r="N39" s="12"/>
    </row>
    <row r="40" spans="1:14" ht="50.1" customHeight="1" x14ac:dyDescent="0.55000000000000004">
      <c r="A40" s="89">
        <v>17</v>
      </c>
      <c r="B40" s="169" t="s">
        <v>141</v>
      </c>
      <c r="C40" s="169"/>
      <c r="D40" s="145">
        <v>267704.64</v>
      </c>
      <c r="E40" s="145">
        <v>267704.64</v>
      </c>
      <c r="F40" s="147" t="s">
        <v>26</v>
      </c>
      <c r="G40" s="149" t="s">
        <v>50</v>
      </c>
      <c r="H40" s="150"/>
      <c r="I40" s="149" t="s">
        <v>50</v>
      </c>
      <c r="J40" s="150"/>
      <c r="K40" s="147" t="s">
        <v>27</v>
      </c>
      <c r="L40" s="178" t="s">
        <v>83</v>
      </c>
      <c r="M40" s="178"/>
      <c r="N40" s="12"/>
    </row>
    <row r="41" spans="1:14" ht="50.1" customHeight="1" x14ac:dyDescent="0.55000000000000004">
      <c r="A41" s="89"/>
      <c r="B41" s="169"/>
      <c r="C41" s="169"/>
      <c r="D41" s="145"/>
      <c r="E41" s="145"/>
      <c r="F41" s="147"/>
      <c r="G41" s="16"/>
      <c r="H41" s="17">
        <v>267704.64</v>
      </c>
      <c r="I41" s="18"/>
      <c r="J41" s="17">
        <v>267704.64</v>
      </c>
      <c r="K41" s="147"/>
      <c r="L41" s="87" t="s">
        <v>103</v>
      </c>
      <c r="M41" s="88"/>
      <c r="N41" s="12"/>
    </row>
    <row r="42" spans="1:14" ht="39.950000000000003" customHeight="1" x14ac:dyDescent="0.55000000000000004">
      <c r="A42" s="89">
        <v>18</v>
      </c>
      <c r="B42" s="169" t="s">
        <v>119</v>
      </c>
      <c r="C42" s="169"/>
      <c r="D42" s="145">
        <v>13000</v>
      </c>
      <c r="E42" s="145">
        <v>13200</v>
      </c>
      <c r="F42" s="147" t="s">
        <v>26</v>
      </c>
      <c r="G42" s="149" t="s">
        <v>84</v>
      </c>
      <c r="H42" s="151"/>
      <c r="I42" s="149" t="s">
        <v>84</v>
      </c>
      <c r="J42" s="150"/>
      <c r="K42" s="147" t="s">
        <v>27</v>
      </c>
      <c r="L42" s="178" t="s">
        <v>29</v>
      </c>
      <c r="M42" s="178"/>
      <c r="N42" s="12"/>
    </row>
    <row r="43" spans="1:14" ht="39.950000000000003" customHeight="1" x14ac:dyDescent="0.55000000000000004">
      <c r="A43" s="89"/>
      <c r="B43" s="169"/>
      <c r="C43" s="169"/>
      <c r="D43" s="145"/>
      <c r="E43" s="145"/>
      <c r="F43" s="147"/>
      <c r="G43" s="16"/>
      <c r="H43" s="29">
        <v>13000</v>
      </c>
      <c r="I43" s="18"/>
      <c r="J43" s="17">
        <v>13000</v>
      </c>
      <c r="K43" s="147"/>
      <c r="L43" s="87" t="s">
        <v>140</v>
      </c>
      <c r="M43" s="88"/>
      <c r="N43" s="12"/>
    </row>
    <row r="44" spans="1:14" ht="39.950000000000003" customHeight="1" x14ac:dyDescent="0.55000000000000004">
      <c r="A44" s="89">
        <v>19</v>
      </c>
      <c r="B44" s="169" t="s">
        <v>120</v>
      </c>
      <c r="C44" s="169"/>
      <c r="D44" s="145">
        <v>3200</v>
      </c>
      <c r="E44" s="145">
        <v>3200</v>
      </c>
      <c r="F44" s="147" t="s">
        <v>26</v>
      </c>
      <c r="G44" s="149" t="s">
        <v>84</v>
      </c>
      <c r="H44" s="151"/>
      <c r="I44" s="149" t="s">
        <v>84</v>
      </c>
      <c r="J44" s="150"/>
      <c r="K44" s="147" t="s">
        <v>27</v>
      </c>
      <c r="L44" s="178" t="s">
        <v>29</v>
      </c>
      <c r="M44" s="178"/>
      <c r="N44" s="12"/>
    </row>
    <row r="45" spans="1:14" ht="39.950000000000003" customHeight="1" x14ac:dyDescent="0.55000000000000004">
      <c r="A45" s="89"/>
      <c r="B45" s="169"/>
      <c r="C45" s="169"/>
      <c r="D45" s="145"/>
      <c r="E45" s="145"/>
      <c r="F45" s="147"/>
      <c r="G45" s="16"/>
      <c r="H45" s="29">
        <v>3200</v>
      </c>
      <c r="I45" s="18"/>
      <c r="J45" s="17">
        <v>3200</v>
      </c>
      <c r="K45" s="147"/>
      <c r="L45" s="87" t="s">
        <v>139</v>
      </c>
      <c r="M45" s="88"/>
      <c r="N45" s="12"/>
    </row>
    <row r="46" spans="1:14" ht="39.950000000000003" customHeight="1" x14ac:dyDescent="0.55000000000000004">
      <c r="A46" s="89">
        <v>20</v>
      </c>
      <c r="B46" s="169" t="s">
        <v>121</v>
      </c>
      <c r="C46" s="169"/>
      <c r="D46" s="145">
        <v>10500</v>
      </c>
      <c r="E46" s="145">
        <v>10500</v>
      </c>
      <c r="F46" s="147" t="s">
        <v>26</v>
      </c>
      <c r="G46" s="149" t="s">
        <v>84</v>
      </c>
      <c r="H46" s="151"/>
      <c r="I46" s="149" t="s">
        <v>84</v>
      </c>
      <c r="J46" s="150"/>
      <c r="K46" s="147" t="s">
        <v>27</v>
      </c>
      <c r="L46" s="178" t="s">
        <v>29</v>
      </c>
      <c r="M46" s="178"/>
      <c r="N46" s="12"/>
    </row>
    <row r="47" spans="1:14" ht="39.950000000000003" customHeight="1" x14ac:dyDescent="0.55000000000000004">
      <c r="A47" s="89"/>
      <c r="B47" s="169"/>
      <c r="C47" s="169"/>
      <c r="D47" s="145"/>
      <c r="E47" s="145"/>
      <c r="F47" s="147"/>
      <c r="G47" s="16"/>
      <c r="H47" s="29">
        <v>10500</v>
      </c>
      <c r="I47" s="18"/>
      <c r="J47" s="17">
        <v>10500</v>
      </c>
      <c r="K47" s="147"/>
      <c r="L47" s="87" t="s">
        <v>138</v>
      </c>
      <c r="M47" s="88"/>
      <c r="N47" s="12"/>
    </row>
    <row r="48" spans="1:14" ht="39.950000000000003" customHeight="1" x14ac:dyDescent="0.55000000000000004">
      <c r="A48" s="89">
        <v>21</v>
      </c>
      <c r="B48" s="169" t="s">
        <v>122</v>
      </c>
      <c r="C48" s="169"/>
      <c r="D48" s="145">
        <v>15000</v>
      </c>
      <c r="E48" s="145">
        <v>15000</v>
      </c>
      <c r="F48" s="147" t="s">
        <v>26</v>
      </c>
      <c r="G48" s="149" t="s">
        <v>84</v>
      </c>
      <c r="H48" s="151"/>
      <c r="I48" s="149" t="s">
        <v>84</v>
      </c>
      <c r="J48" s="150"/>
      <c r="K48" s="147" t="s">
        <v>27</v>
      </c>
      <c r="L48" s="178" t="s">
        <v>29</v>
      </c>
      <c r="M48" s="178"/>
      <c r="N48" s="12"/>
    </row>
    <row r="49" spans="1:14" ht="39.950000000000003" customHeight="1" x14ac:dyDescent="0.55000000000000004">
      <c r="A49" s="89"/>
      <c r="B49" s="169"/>
      <c r="C49" s="169"/>
      <c r="D49" s="145"/>
      <c r="E49" s="145"/>
      <c r="F49" s="147"/>
      <c r="G49" s="16"/>
      <c r="H49" s="29">
        <v>15000</v>
      </c>
      <c r="I49" s="18"/>
      <c r="J49" s="17">
        <v>15000</v>
      </c>
      <c r="K49" s="147"/>
      <c r="L49" s="87" t="s">
        <v>137</v>
      </c>
      <c r="M49" s="88"/>
      <c r="N49" s="12"/>
    </row>
    <row r="50" spans="1:14" ht="39.950000000000003" customHeight="1" x14ac:dyDescent="0.55000000000000004">
      <c r="A50" s="89">
        <v>22</v>
      </c>
      <c r="B50" s="169" t="s">
        <v>123</v>
      </c>
      <c r="C50" s="169"/>
      <c r="D50" s="145">
        <v>5500</v>
      </c>
      <c r="E50" s="145">
        <v>5500</v>
      </c>
      <c r="F50" s="147" t="s">
        <v>26</v>
      </c>
      <c r="G50" s="149" t="s">
        <v>84</v>
      </c>
      <c r="H50" s="151"/>
      <c r="I50" s="149" t="s">
        <v>84</v>
      </c>
      <c r="J50" s="150"/>
      <c r="K50" s="147" t="s">
        <v>27</v>
      </c>
      <c r="L50" s="178" t="s">
        <v>29</v>
      </c>
      <c r="M50" s="178"/>
      <c r="N50" s="12"/>
    </row>
    <row r="51" spans="1:14" ht="39.950000000000003" customHeight="1" x14ac:dyDescent="0.55000000000000004">
      <c r="A51" s="89"/>
      <c r="B51" s="169"/>
      <c r="C51" s="169"/>
      <c r="D51" s="145"/>
      <c r="E51" s="145"/>
      <c r="F51" s="147"/>
      <c r="G51" s="16"/>
      <c r="H51" s="29">
        <v>15000</v>
      </c>
      <c r="I51" s="18"/>
      <c r="J51" s="17">
        <v>15000</v>
      </c>
      <c r="K51" s="147"/>
      <c r="L51" s="87" t="s">
        <v>136</v>
      </c>
      <c r="M51" s="88"/>
      <c r="N51" s="12"/>
    </row>
    <row r="52" spans="1:14" ht="39.950000000000003" customHeight="1" x14ac:dyDescent="0.55000000000000004">
      <c r="A52" s="89">
        <v>23</v>
      </c>
      <c r="B52" s="169" t="s">
        <v>124</v>
      </c>
      <c r="C52" s="169"/>
      <c r="D52" s="145">
        <v>26400</v>
      </c>
      <c r="E52" s="145">
        <v>26400</v>
      </c>
      <c r="F52" s="147" t="s">
        <v>26</v>
      </c>
      <c r="G52" s="149" t="s">
        <v>84</v>
      </c>
      <c r="H52" s="151"/>
      <c r="I52" s="149" t="s">
        <v>84</v>
      </c>
      <c r="J52" s="150"/>
      <c r="K52" s="147" t="s">
        <v>27</v>
      </c>
      <c r="L52" s="178" t="s">
        <v>29</v>
      </c>
      <c r="M52" s="178"/>
      <c r="N52" s="12"/>
    </row>
    <row r="53" spans="1:14" ht="39.950000000000003" customHeight="1" x14ac:dyDescent="0.55000000000000004">
      <c r="A53" s="89"/>
      <c r="B53" s="169"/>
      <c r="C53" s="169"/>
      <c r="D53" s="145"/>
      <c r="E53" s="145"/>
      <c r="F53" s="147"/>
      <c r="G53" s="16"/>
      <c r="H53" s="29">
        <v>26000</v>
      </c>
      <c r="I53" s="18"/>
      <c r="J53" s="17">
        <v>26000</v>
      </c>
      <c r="K53" s="147"/>
      <c r="L53" s="87" t="s">
        <v>135</v>
      </c>
      <c r="M53" s="88"/>
      <c r="N53" s="12"/>
    </row>
    <row r="54" spans="1:14" ht="39.950000000000003" customHeight="1" x14ac:dyDescent="0.55000000000000004">
      <c r="A54" s="89">
        <v>24</v>
      </c>
      <c r="B54" s="169" t="s">
        <v>125</v>
      </c>
      <c r="C54" s="169"/>
      <c r="D54" s="145">
        <v>3500</v>
      </c>
      <c r="E54" s="145">
        <v>3500</v>
      </c>
      <c r="F54" s="147" t="s">
        <v>26</v>
      </c>
      <c r="G54" s="149" t="s">
        <v>84</v>
      </c>
      <c r="H54" s="151"/>
      <c r="I54" s="149" t="s">
        <v>84</v>
      </c>
      <c r="J54" s="150"/>
      <c r="K54" s="147" t="s">
        <v>27</v>
      </c>
      <c r="L54" s="178" t="s">
        <v>29</v>
      </c>
      <c r="M54" s="178"/>
      <c r="N54" s="12"/>
    </row>
    <row r="55" spans="1:14" ht="39.950000000000003" customHeight="1" x14ac:dyDescent="0.55000000000000004">
      <c r="A55" s="89"/>
      <c r="B55" s="169"/>
      <c r="C55" s="169"/>
      <c r="D55" s="145"/>
      <c r="E55" s="145"/>
      <c r="F55" s="147"/>
      <c r="G55" s="16"/>
      <c r="H55" s="29">
        <v>3500</v>
      </c>
      <c r="I55" s="18"/>
      <c r="J55" s="17">
        <v>3500</v>
      </c>
      <c r="K55" s="147"/>
      <c r="L55" s="87" t="s">
        <v>134</v>
      </c>
      <c r="M55" s="88"/>
      <c r="N55" s="12"/>
    </row>
    <row r="56" spans="1:14" ht="39.950000000000003" customHeight="1" x14ac:dyDescent="0.55000000000000004">
      <c r="A56" s="89">
        <v>25</v>
      </c>
      <c r="B56" s="169" t="s">
        <v>126</v>
      </c>
      <c r="C56" s="169"/>
      <c r="D56" s="145">
        <v>6500</v>
      </c>
      <c r="E56" s="145">
        <v>6500</v>
      </c>
      <c r="F56" s="147" t="s">
        <v>26</v>
      </c>
      <c r="G56" s="149" t="s">
        <v>84</v>
      </c>
      <c r="H56" s="151"/>
      <c r="I56" s="149" t="s">
        <v>84</v>
      </c>
      <c r="J56" s="150"/>
      <c r="K56" s="147" t="s">
        <v>27</v>
      </c>
      <c r="L56" s="178" t="s">
        <v>29</v>
      </c>
      <c r="M56" s="178"/>
      <c r="N56" s="12"/>
    </row>
    <row r="57" spans="1:14" ht="39.950000000000003" customHeight="1" x14ac:dyDescent="0.55000000000000004">
      <c r="A57" s="89"/>
      <c r="B57" s="169"/>
      <c r="C57" s="169"/>
      <c r="D57" s="145"/>
      <c r="E57" s="145"/>
      <c r="F57" s="147"/>
      <c r="G57" s="16"/>
      <c r="H57" s="29">
        <v>6500</v>
      </c>
      <c r="I57" s="18"/>
      <c r="J57" s="17">
        <v>6500</v>
      </c>
      <c r="K57" s="147"/>
      <c r="L57" s="87" t="s">
        <v>133</v>
      </c>
      <c r="M57" s="88"/>
      <c r="N57" s="12"/>
    </row>
    <row r="58" spans="1:14" s="23" customFormat="1" ht="39.950000000000003" customHeight="1" x14ac:dyDescent="0.55000000000000004">
      <c r="A58" s="89">
        <v>26</v>
      </c>
      <c r="B58" s="102" t="s">
        <v>127</v>
      </c>
      <c r="C58" s="102"/>
      <c r="D58" s="103">
        <v>5900</v>
      </c>
      <c r="E58" s="103">
        <v>5900</v>
      </c>
      <c r="F58" s="104" t="s">
        <v>26</v>
      </c>
      <c r="G58" s="98" t="s">
        <v>73</v>
      </c>
      <c r="H58" s="99"/>
      <c r="I58" s="98" t="s">
        <v>73</v>
      </c>
      <c r="J58" s="100"/>
      <c r="K58" s="104" t="s">
        <v>27</v>
      </c>
      <c r="L58" s="101" t="s">
        <v>29</v>
      </c>
      <c r="M58" s="101"/>
      <c r="N58" s="22"/>
    </row>
    <row r="59" spans="1:14" s="23" customFormat="1" ht="39.950000000000003" customHeight="1" x14ac:dyDescent="0.55000000000000004">
      <c r="A59" s="89"/>
      <c r="B59" s="102"/>
      <c r="C59" s="102"/>
      <c r="D59" s="103"/>
      <c r="E59" s="103"/>
      <c r="F59" s="104"/>
      <c r="G59" s="24"/>
      <c r="H59" s="25">
        <v>5900</v>
      </c>
      <c r="I59" s="26"/>
      <c r="J59" s="27">
        <v>5900</v>
      </c>
      <c r="K59" s="104"/>
      <c r="L59" s="87" t="s">
        <v>132</v>
      </c>
      <c r="M59" s="88"/>
      <c r="N59" s="22"/>
    </row>
    <row r="60" spans="1:14" ht="39.950000000000003" customHeight="1" x14ac:dyDescent="0.55000000000000004">
      <c r="A60" s="89">
        <v>27</v>
      </c>
      <c r="B60" s="169" t="s">
        <v>128</v>
      </c>
      <c r="C60" s="169"/>
      <c r="D60" s="145">
        <v>18000</v>
      </c>
      <c r="E60" s="145">
        <v>18000</v>
      </c>
      <c r="F60" s="104" t="s">
        <v>25</v>
      </c>
      <c r="G60" s="149" t="s">
        <v>129</v>
      </c>
      <c r="H60" s="151"/>
      <c r="I60" s="149" t="s">
        <v>129</v>
      </c>
      <c r="J60" s="150"/>
      <c r="K60" s="147" t="s">
        <v>27</v>
      </c>
      <c r="L60" s="178" t="s">
        <v>31</v>
      </c>
      <c r="M60" s="178"/>
      <c r="N60" s="12"/>
    </row>
    <row r="61" spans="1:14" ht="39.950000000000003" customHeight="1" x14ac:dyDescent="0.55000000000000004">
      <c r="A61" s="89"/>
      <c r="B61" s="169"/>
      <c r="C61" s="169"/>
      <c r="D61" s="145"/>
      <c r="E61" s="145"/>
      <c r="F61" s="104"/>
      <c r="G61" s="16"/>
      <c r="H61" s="29">
        <v>18000</v>
      </c>
      <c r="I61" s="18"/>
      <c r="J61" s="17">
        <v>18000</v>
      </c>
      <c r="K61" s="147"/>
      <c r="L61" s="87" t="s">
        <v>103</v>
      </c>
      <c r="M61" s="88"/>
      <c r="N61" s="12"/>
    </row>
    <row r="62" spans="1:14" s="23" customFormat="1" ht="39.950000000000003" customHeight="1" x14ac:dyDescent="0.55000000000000004">
      <c r="A62" s="89">
        <v>28</v>
      </c>
      <c r="B62" s="102" t="s">
        <v>130</v>
      </c>
      <c r="C62" s="102"/>
      <c r="D62" s="103">
        <v>798425.49</v>
      </c>
      <c r="E62" s="103">
        <v>762363.3</v>
      </c>
      <c r="F62" s="104" t="s">
        <v>25</v>
      </c>
      <c r="G62" s="98" t="s">
        <v>63</v>
      </c>
      <c r="H62" s="99"/>
      <c r="I62" s="98" t="s">
        <v>63</v>
      </c>
      <c r="J62" s="100"/>
      <c r="K62" s="104" t="s">
        <v>27</v>
      </c>
      <c r="L62" s="101" t="s">
        <v>28</v>
      </c>
      <c r="M62" s="101"/>
      <c r="N62" s="22"/>
    </row>
    <row r="63" spans="1:14" s="23" customFormat="1" ht="39.950000000000003" customHeight="1" x14ac:dyDescent="0.55000000000000004">
      <c r="A63" s="89"/>
      <c r="B63" s="102"/>
      <c r="C63" s="102"/>
      <c r="D63" s="103"/>
      <c r="E63" s="103"/>
      <c r="F63" s="104"/>
      <c r="G63" s="24"/>
      <c r="H63" s="25">
        <v>720000</v>
      </c>
      <c r="I63" s="26"/>
      <c r="J63" s="27">
        <v>720000</v>
      </c>
      <c r="K63" s="104"/>
      <c r="L63" s="87" t="s">
        <v>131</v>
      </c>
      <c r="M63" s="88"/>
      <c r="N63" s="22"/>
    </row>
    <row r="64" spans="1:14" ht="39.950000000000003" customHeight="1" x14ac:dyDescent="0.55000000000000004">
      <c r="A64" s="89">
        <v>29</v>
      </c>
      <c r="B64" s="169" t="s">
        <v>55</v>
      </c>
      <c r="C64" s="169"/>
      <c r="D64" s="145">
        <v>24000</v>
      </c>
      <c r="E64" s="145">
        <v>24000</v>
      </c>
      <c r="F64" s="147" t="s">
        <v>158</v>
      </c>
      <c r="G64" s="149" t="s">
        <v>56</v>
      </c>
      <c r="H64" s="151"/>
      <c r="I64" s="149" t="s">
        <v>56</v>
      </c>
      <c r="J64" s="150"/>
      <c r="K64" s="147" t="s">
        <v>27</v>
      </c>
      <c r="L64" s="178" t="s">
        <v>30</v>
      </c>
      <c r="M64" s="178"/>
      <c r="N64" s="12"/>
    </row>
    <row r="65" spans="1:14" ht="39.950000000000003" customHeight="1" x14ac:dyDescent="0.55000000000000004">
      <c r="A65" s="89"/>
      <c r="B65" s="169"/>
      <c r="C65" s="169"/>
      <c r="D65" s="145"/>
      <c r="E65" s="145"/>
      <c r="F65" s="147"/>
      <c r="G65" s="16"/>
      <c r="H65" s="29">
        <v>24000</v>
      </c>
      <c r="I65" s="18"/>
      <c r="J65" s="17">
        <v>24000</v>
      </c>
      <c r="K65" s="147"/>
      <c r="L65" s="87" t="s">
        <v>103</v>
      </c>
      <c r="M65" s="88"/>
      <c r="N65" s="12"/>
    </row>
    <row r="66" spans="1:14" ht="39.950000000000003" customHeight="1" x14ac:dyDescent="0.55000000000000004">
      <c r="A66" s="89">
        <v>30</v>
      </c>
      <c r="B66" s="169" t="s">
        <v>54</v>
      </c>
      <c r="C66" s="169"/>
      <c r="D66" s="145">
        <v>30000</v>
      </c>
      <c r="E66" s="145">
        <v>30000</v>
      </c>
      <c r="F66" s="147" t="s">
        <v>158</v>
      </c>
      <c r="G66" s="149" t="s">
        <v>56</v>
      </c>
      <c r="H66" s="151"/>
      <c r="I66" s="149" t="s">
        <v>56</v>
      </c>
      <c r="J66" s="150"/>
      <c r="K66" s="147" t="s">
        <v>27</v>
      </c>
      <c r="L66" s="178" t="s">
        <v>30</v>
      </c>
      <c r="M66" s="178"/>
      <c r="N66" s="12"/>
    </row>
    <row r="67" spans="1:14" ht="39.950000000000003" customHeight="1" x14ac:dyDescent="0.55000000000000004">
      <c r="A67" s="89"/>
      <c r="B67" s="169"/>
      <c r="C67" s="169"/>
      <c r="D67" s="145"/>
      <c r="E67" s="145"/>
      <c r="F67" s="147"/>
      <c r="G67" s="16"/>
      <c r="H67" s="29">
        <v>30000</v>
      </c>
      <c r="I67" s="18"/>
      <c r="J67" s="17">
        <v>30000</v>
      </c>
      <c r="K67" s="147"/>
      <c r="L67" s="87" t="s">
        <v>104</v>
      </c>
      <c r="M67" s="88"/>
      <c r="N67" s="12"/>
    </row>
    <row r="68" spans="1:14" ht="27.95" customHeight="1" x14ac:dyDescent="0.55000000000000004">
      <c r="A68" s="147"/>
      <c r="B68" s="147"/>
      <c r="C68" s="147"/>
      <c r="D68" s="30">
        <f>SUM(D8:D67)</f>
        <v>1632870.13</v>
      </c>
      <c r="E68" s="30">
        <f>SUM(E8:E67)</f>
        <v>1597007.94</v>
      </c>
      <c r="F68" s="31"/>
      <c r="G68" s="171">
        <f>SUM(H8:H67)</f>
        <v>1563544.6400000001</v>
      </c>
      <c r="H68" s="171"/>
      <c r="I68" s="171">
        <f>SUM(J8:J67)</f>
        <v>1563544.6400000001</v>
      </c>
      <c r="J68" s="171"/>
      <c r="K68" s="32"/>
      <c r="L68" s="176"/>
      <c r="M68" s="177"/>
      <c r="N68" s="33"/>
    </row>
    <row r="69" spans="1:14" ht="39.950000000000003" customHeight="1" x14ac:dyDescent="0.55000000000000004">
      <c r="A69" s="34"/>
      <c r="B69" s="118"/>
      <c r="C69" s="118"/>
      <c r="D69" s="118"/>
      <c r="E69" s="118"/>
      <c r="F69" s="118"/>
      <c r="G69" s="35"/>
      <c r="H69" s="36"/>
      <c r="I69" s="37"/>
      <c r="J69" s="36"/>
      <c r="K69" s="38"/>
      <c r="L69" s="38"/>
      <c r="M69" s="39"/>
    </row>
    <row r="70" spans="1:14" s="38" customFormat="1" ht="23.25" customHeight="1" x14ac:dyDescent="0.55000000000000004">
      <c r="A70" s="118" t="s">
        <v>159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</row>
    <row r="71" spans="1:14" s="38" customFormat="1" ht="23.25" customHeight="1" x14ac:dyDescent="0.55000000000000004">
      <c r="A71" s="40"/>
      <c r="B71" s="41" t="s">
        <v>146</v>
      </c>
      <c r="C71" s="119" t="s">
        <v>147</v>
      </c>
      <c r="D71" s="120"/>
      <c r="E71" s="179" t="s">
        <v>148</v>
      </c>
      <c r="F71" s="179"/>
      <c r="G71" s="42"/>
      <c r="H71" s="43"/>
      <c r="I71" s="43"/>
      <c r="J71" s="43"/>
      <c r="M71" s="44"/>
    </row>
    <row r="72" spans="1:14" s="38" customFormat="1" ht="23.25" customHeight="1" x14ac:dyDescent="0.55000000000000004">
      <c r="A72" s="45">
        <v>1</v>
      </c>
      <c r="B72" s="46" t="s">
        <v>33</v>
      </c>
      <c r="C72" s="111">
        <v>0</v>
      </c>
      <c r="D72" s="117"/>
      <c r="E72" s="112">
        <v>0</v>
      </c>
      <c r="F72" s="113"/>
      <c r="G72" s="47" t="s">
        <v>149</v>
      </c>
      <c r="H72" s="43"/>
      <c r="I72" s="43"/>
      <c r="J72" s="43"/>
      <c r="M72" s="44"/>
    </row>
    <row r="73" spans="1:14" s="38" customFormat="1" ht="23.25" customHeight="1" x14ac:dyDescent="0.55000000000000004">
      <c r="A73" s="45">
        <v>2</v>
      </c>
      <c r="B73" s="21" t="s">
        <v>34</v>
      </c>
      <c r="C73" s="111">
        <v>0</v>
      </c>
      <c r="D73" s="117"/>
      <c r="E73" s="112">
        <v>0</v>
      </c>
      <c r="F73" s="113"/>
      <c r="G73" s="47" t="s">
        <v>149</v>
      </c>
      <c r="H73" s="48"/>
      <c r="I73" s="43"/>
      <c r="J73" s="43"/>
      <c r="M73" s="44"/>
    </row>
    <row r="74" spans="1:14" s="38" customFormat="1" ht="23.25" customHeight="1" x14ac:dyDescent="0.55000000000000004">
      <c r="A74" s="49">
        <v>3</v>
      </c>
      <c r="B74" s="21" t="s">
        <v>35</v>
      </c>
      <c r="C74" s="111">
        <v>30</v>
      </c>
      <c r="D74" s="117"/>
      <c r="E74" s="112">
        <f>SUM(G68)</f>
        <v>1563544.6400000001</v>
      </c>
      <c r="F74" s="113"/>
      <c r="G74" s="47" t="s">
        <v>149</v>
      </c>
      <c r="H74" s="1"/>
      <c r="I74" s="43"/>
      <c r="J74" s="43"/>
      <c r="M74" s="44"/>
    </row>
    <row r="75" spans="1:14" s="38" customFormat="1" ht="23.25" customHeight="1" x14ac:dyDescent="0.55000000000000004">
      <c r="A75" s="49">
        <v>4</v>
      </c>
      <c r="B75" s="50" t="s">
        <v>150</v>
      </c>
      <c r="C75" s="110">
        <v>0</v>
      </c>
      <c r="D75" s="111"/>
      <c r="E75" s="112">
        <v>0</v>
      </c>
      <c r="F75" s="113"/>
      <c r="G75" s="47" t="s">
        <v>149</v>
      </c>
      <c r="H75" s="1"/>
      <c r="I75" s="43"/>
      <c r="J75" s="43"/>
      <c r="M75" s="44"/>
    </row>
    <row r="76" spans="1:14" s="38" customFormat="1" ht="23.25" customHeight="1" x14ac:dyDescent="0.55000000000000004">
      <c r="A76" s="49">
        <v>5</v>
      </c>
      <c r="B76" s="50" t="s">
        <v>151</v>
      </c>
      <c r="C76" s="110">
        <v>0</v>
      </c>
      <c r="D76" s="111"/>
      <c r="E76" s="183">
        <v>0</v>
      </c>
      <c r="F76" s="184"/>
      <c r="G76" s="47" t="s">
        <v>149</v>
      </c>
      <c r="H76" s="1"/>
      <c r="I76" s="43"/>
      <c r="J76" s="43"/>
      <c r="M76" s="44"/>
    </row>
    <row r="77" spans="1:14" s="38" customFormat="1" ht="23.25" customHeight="1" x14ac:dyDescent="0.55000000000000004">
      <c r="A77" s="52"/>
      <c r="B77" s="53" t="s">
        <v>32</v>
      </c>
      <c r="C77" s="110">
        <f>SUM(C72:D76)</f>
        <v>30</v>
      </c>
      <c r="D77" s="111"/>
      <c r="E77" s="183">
        <f>SUM(E72:F76)</f>
        <v>1563544.6400000001</v>
      </c>
      <c r="F77" s="184"/>
      <c r="G77" s="47" t="s">
        <v>149</v>
      </c>
      <c r="H77" s="1"/>
      <c r="I77" s="43"/>
      <c r="J77" s="43"/>
      <c r="M77" s="44"/>
    </row>
    <row r="78" spans="1:14" s="38" customFormat="1" ht="9.9499999999999993" customHeight="1" x14ac:dyDescent="0.55000000000000004">
      <c r="A78" s="1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</row>
    <row r="79" spans="1:14" s="38" customFormat="1" ht="23.25" customHeight="1" x14ac:dyDescent="0.55000000000000004">
      <c r="B79" s="186" t="s">
        <v>152</v>
      </c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</row>
    <row r="80" spans="1:14" s="38" customFormat="1" ht="9.9499999999999993" customHeight="1" x14ac:dyDescent="0.55000000000000004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1:13" s="38" customFormat="1" ht="27.95" customHeight="1" x14ac:dyDescent="0.55000000000000004">
      <c r="A81" s="1"/>
      <c r="B81" s="180" t="s">
        <v>153</v>
      </c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</row>
    <row r="82" spans="1:13" s="38" customFormat="1" ht="27.95" customHeight="1" x14ac:dyDescent="0.55000000000000004">
      <c r="A82" s="39"/>
      <c r="B82" s="180" t="s">
        <v>154</v>
      </c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</row>
    <row r="83" spans="1:13" ht="9.9499999999999993" customHeight="1" x14ac:dyDescent="0.55000000000000004">
      <c r="A83" s="34"/>
      <c r="D83" s="55"/>
      <c r="E83" s="56"/>
      <c r="G83" s="54"/>
      <c r="H83" s="57"/>
      <c r="I83" s="57"/>
      <c r="J83" s="58"/>
      <c r="M83" s="34"/>
    </row>
    <row r="84" spans="1:13" x14ac:dyDescent="0.55000000000000004">
      <c r="A84" s="34"/>
      <c r="B84" s="181" t="s">
        <v>155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</row>
    <row r="85" spans="1:13" ht="27.95" customHeight="1" x14ac:dyDescent="0.55000000000000004">
      <c r="A85" s="34"/>
      <c r="B85" s="182" t="s">
        <v>156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</row>
    <row r="86" spans="1:13" ht="27.95" customHeight="1" x14ac:dyDescent="0.55000000000000004">
      <c r="A86" s="34"/>
      <c r="B86" s="182" t="s">
        <v>157</v>
      </c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</row>
  </sheetData>
  <mergeCells count="344">
    <mergeCell ref="B81:M81"/>
    <mergeCell ref="B82:M82"/>
    <mergeCell ref="B84:M84"/>
    <mergeCell ref="B85:M85"/>
    <mergeCell ref="B86:M86"/>
    <mergeCell ref="C75:D75"/>
    <mergeCell ref="E75:F75"/>
    <mergeCell ref="C76:D76"/>
    <mergeCell ref="E76:F76"/>
    <mergeCell ref="C77:D77"/>
    <mergeCell ref="E77:F77"/>
    <mergeCell ref="B78:M78"/>
    <mergeCell ref="B79:M79"/>
    <mergeCell ref="A80:M80"/>
    <mergeCell ref="A70:M70"/>
    <mergeCell ref="C71:D71"/>
    <mergeCell ref="E71:F71"/>
    <mergeCell ref="C72:D72"/>
    <mergeCell ref="E72:F72"/>
    <mergeCell ref="C73:D73"/>
    <mergeCell ref="E73:F73"/>
    <mergeCell ref="C74:D74"/>
    <mergeCell ref="E74:F74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66:A67"/>
    <mergeCell ref="B66:C67"/>
    <mergeCell ref="D66:D67"/>
    <mergeCell ref="E66:E67"/>
    <mergeCell ref="F66:F67"/>
    <mergeCell ref="G66:H66"/>
    <mergeCell ref="I66:J66"/>
    <mergeCell ref="K66:K67"/>
    <mergeCell ref="L66:M66"/>
    <mergeCell ref="L67:M67"/>
    <mergeCell ref="A64:A65"/>
    <mergeCell ref="B64:C65"/>
    <mergeCell ref="D64:D65"/>
    <mergeCell ref="E64:E65"/>
    <mergeCell ref="F64:F65"/>
    <mergeCell ref="G64:H64"/>
    <mergeCell ref="I64:J64"/>
    <mergeCell ref="K64:K65"/>
    <mergeCell ref="L64:M64"/>
    <mergeCell ref="L65:M65"/>
    <mergeCell ref="A58:A59"/>
    <mergeCell ref="B58:C59"/>
    <mergeCell ref="D58:D59"/>
    <mergeCell ref="E58:E59"/>
    <mergeCell ref="F58:F59"/>
    <mergeCell ref="G58:H58"/>
    <mergeCell ref="I58:J58"/>
    <mergeCell ref="K58:K59"/>
    <mergeCell ref="L58:M58"/>
    <mergeCell ref="L59:M59"/>
    <mergeCell ref="A56:A57"/>
    <mergeCell ref="B56:C57"/>
    <mergeCell ref="D56:D57"/>
    <mergeCell ref="E56:E57"/>
    <mergeCell ref="F56:F57"/>
    <mergeCell ref="G56:H56"/>
    <mergeCell ref="I56:J56"/>
    <mergeCell ref="K56:K57"/>
    <mergeCell ref="L56:M56"/>
    <mergeCell ref="L57:M57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2:A53"/>
    <mergeCell ref="B52:C53"/>
    <mergeCell ref="D52:D53"/>
    <mergeCell ref="E52:E53"/>
    <mergeCell ref="F52:F53"/>
    <mergeCell ref="G52:H52"/>
    <mergeCell ref="I52:J52"/>
    <mergeCell ref="K52:K53"/>
    <mergeCell ref="L52:M52"/>
    <mergeCell ref="L53:M53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48:A49"/>
    <mergeCell ref="B48:C49"/>
    <mergeCell ref="D48:D49"/>
    <mergeCell ref="E48:E49"/>
    <mergeCell ref="F48:F49"/>
    <mergeCell ref="G48:H48"/>
    <mergeCell ref="I48:J48"/>
    <mergeCell ref="K48:K49"/>
    <mergeCell ref="L48:M48"/>
    <mergeCell ref="L49:M49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42:A43"/>
    <mergeCell ref="L42:M42"/>
    <mergeCell ref="L38:M38"/>
    <mergeCell ref="F38:F39"/>
    <mergeCell ref="G38:H38"/>
    <mergeCell ref="I38:J38"/>
    <mergeCell ref="K38:K39"/>
    <mergeCell ref="G10:H10"/>
    <mergeCell ref="I10:J10"/>
    <mergeCell ref="K10:K11"/>
    <mergeCell ref="A38:A39"/>
    <mergeCell ref="A40:A41"/>
    <mergeCell ref="A10:A11"/>
    <mergeCell ref="B10:C11"/>
    <mergeCell ref="D10:D11"/>
    <mergeCell ref="E10:E11"/>
    <mergeCell ref="F10:F11"/>
    <mergeCell ref="A16:A17"/>
    <mergeCell ref="B16:C17"/>
    <mergeCell ref="D16:D17"/>
    <mergeCell ref="E16:E17"/>
    <mergeCell ref="F16:F17"/>
    <mergeCell ref="G16:H16"/>
    <mergeCell ref="I16:J16"/>
    <mergeCell ref="B69:F69"/>
    <mergeCell ref="D42:D43"/>
    <mergeCell ref="E42:E43"/>
    <mergeCell ref="F40:F41"/>
    <mergeCell ref="G40:H40"/>
    <mergeCell ref="I40:J40"/>
    <mergeCell ref="K40:K41"/>
    <mergeCell ref="G68:H68"/>
    <mergeCell ref="L28:M28"/>
    <mergeCell ref="L62:M62"/>
    <mergeCell ref="D40:D41"/>
    <mergeCell ref="E40:E41"/>
    <mergeCell ref="D38:D39"/>
    <mergeCell ref="E38:E39"/>
    <mergeCell ref="B38:C39"/>
    <mergeCell ref="B40:C41"/>
    <mergeCell ref="K62:K63"/>
    <mergeCell ref="K28:K29"/>
    <mergeCell ref="K42:K43"/>
    <mergeCell ref="G62:H62"/>
    <mergeCell ref="I62:J62"/>
    <mergeCell ref="I68:J68"/>
    <mergeCell ref="L63:M63"/>
    <mergeCell ref="L68:M68"/>
    <mergeCell ref="A28:A29"/>
    <mergeCell ref="D28:D29"/>
    <mergeCell ref="E28:E29"/>
    <mergeCell ref="F28:F29"/>
    <mergeCell ref="B62:C63"/>
    <mergeCell ref="G28:H28"/>
    <mergeCell ref="I28:J28"/>
    <mergeCell ref="B28:C29"/>
    <mergeCell ref="A68:C68"/>
    <mergeCell ref="G42:H42"/>
    <mergeCell ref="I42:J42"/>
    <mergeCell ref="B42:C43"/>
    <mergeCell ref="A62:A63"/>
    <mergeCell ref="D62:D63"/>
    <mergeCell ref="E62:E63"/>
    <mergeCell ref="F62:F63"/>
    <mergeCell ref="A60:A61"/>
    <mergeCell ref="F42:F43"/>
    <mergeCell ref="B60:C61"/>
    <mergeCell ref="A30:A31"/>
    <mergeCell ref="B30:C31"/>
    <mergeCell ref="E30:E31"/>
    <mergeCell ref="F30:F31"/>
    <mergeCell ref="G30:H30"/>
    <mergeCell ref="L30:M30"/>
    <mergeCell ref="L11:M11"/>
    <mergeCell ref="L10:M10"/>
    <mergeCell ref="L29:M29"/>
    <mergeCell ref="L31:M31"/>
    <mergeCell ref="L41:M41"/>
    <mergeCell ref="L43:M43"/>
    <mergeCell ref="L61:M61"/>
    <mergeCell ref="L39:M39"/>
    <mergeCell ref="L60:M60"/>
    <mergeCell ref="L40:M40"/>
    <mergeCell ref="L16:M16"/>
    <mergeCell ref="L17:M17"/>
    <mergeCell ref="I60:J60"/>
    <mergeCell ref="K60:K61"/>
    <mergeCell ref="D60:D61"/>
    <mergeCell ref="E60:E61"/>
    <mergeCell ref="F60:F61"/>
    <mergeCell ref="G60:H60"/>
    <mergeCell ref="G8:H8"/>
    <mergeCell ref="I8:J8"/>
    <mergeCell ref="K8:K9"/>
    <mergeCell ref="I30:J30"/>
    <mergeCell ref="K30:K31"/>
    <mergeCell ref="D30:D31"/>
    <mergeCell ref="D8:D9"/>
    <mergeCell ref="E8:E9"/>
    <mergeCell ref="F8:F9"/>
    <mergeCell ref="K16:K17"/>
    <mergeCell ref="A8:A9"/>
    <mergeCell ref="A1:L1"/>
    <mergeCell ref="A2:K2"/>
    <mergeCell ref="A3:K3"/>
    <mergeCell ref="A4:K4"/>
    <mergeCell ref="I5:J5"/>
    <mergeCell ref="I6:J6"/>
    <mergeCell ref="G5:H5"/>
    <mergeCell ref="G6:H6"/>
    <mergeCell ref="G7:H7"/>
    <mergeCell ref="I7:J7"/>
    <mergeCell ref="B5:C5"/>
    <mergeCell ref="B6:C6"/>
    <mergeCell ref="B7:C7"/>
    <mergeCell ref="L9:M9"/>
    <mergeCell ref="L5:M5"/>
    <mergeCell ref="L7:M7"/>
    <mergeCell ref="L6:N6"/>
    <mergeCell ref="L8:M8"/>
    <mergeCell ref="B8:C9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</mergeCells>
  <phoneticPr fontId="2" type="noConversion"/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41" min="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CB2-BEA7-4FE5-9554-64A4C60B6BDC}">
  <dimension ref="A1:N55"/>
  <sheetViews>
    <sheetView topLeftCell="A30" zoomScale="85" zoomScaleNormal="85" zoomScaleSheetLayoutView="85" workbookViewId="0">
      <selection activeCell="A22" sqref="A22:M23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2.5" style="23" bestFit="1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488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489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490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491</v>
      </c>
      <c r="M9" s="128"/>
      <c r="N9" s="22"/>
    </row>
    <row r="10" spans="1:14" ht="39.950000000000003" customHeight="1" x14ac:dyDescent="0.55000000000000004">
      <c r="A10" s="89">
        <v>2</v>
      </c>
      <c r="B10" s="102" t="s">
        <v>492</v>
      </c>
      <c r="C10" s="102"/>
      <c r="D10" s="103">
        <v>209892</v>
      </c>
      <c r="E10" s="103">
        <v>211922</v>
      </c>
      <c r="F10" s="104" t="s">
        <v>26</v>
      </c>
      <c r="G10" s="98" t="s">
        <v>64</v>
      </c>
      <c r="H10" s="99"/>
      <c r="I10" s="98" t="s">
        <v>64</v>
      </c>
      <c r="J10" s="100"/>
      <c r="K10" s="104" t="s">
        <v>27</v>
      </c>
      <c r="L10" s="101" t="s">
        <v>29</v>
      </c>
      <c r="M10" s="101"/>
      <c r="N10" s="22"/>
    </row>
    <row r="11" spans="1:14" ht="39.950000000000003" customHeight="1" x14ac:dyDescent="0.55000000000000004">
      <c r="A11" s="89"/>
      <c r="B11" s="102"/>
      <c r="C11" s="102"/>
      <c r="D11" s="103"/>
      <c r="E11" s="103"/>
      <c r="F11" s="104"/>
      <c r="G11" s="24"/>
      <c r="H11" s="25">
        <v>209892</v>
      </c>
      <c r="I11" s="26"/>
      <c r="J11" s="27">
        <v>209892</v>
      </c>
      <c r="K11" s="104"/>
      <c r="L11" s="87" t="s">
        <v>493</v>
      </c>
      <c r="M11" s="88"/>
      <c r="N11" s="22"/>
    </row>
    <row r="12" spans="1:14" ht="39.950000000000003" customHeight="1" x14ac:dyDescent="0.55000000000000004">
      <c r="A12" s="106">
        <v>3</v>
      </c>
      <c r="B12" s="102" t="s">
        <v>494</v>
      </c>
      <c r="C12" s="102"/>
      <c r="D12" s="103">
        <v>37940</v>
      </c>
      <c r="E12" s="103">
        <v>37940</v>
      </c>
      <c r="F12" s="104" t="s">
        <v>26</v>
      </c>
      <c r="G12" s="98" t="s">
        <v>62</v>
      </c>
      <c r="H12" s="99"/>
      <c r="I12" s="98" t="s">
        <v>62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37940</v>
      </c>
      <c r="I13" s="26"/>
      <c r="J13" s="27">
        <v>37940</v>
      </c>
      <c r="K13" s="104"/>
      <c r="L13" s="87" t="s">
        <v>495</v>
      </c>
      <c r="M13" s="88"/>
      <c r="N13" s="22"/>
    </row>
    <row r="14" spans="1:14" ht="39.950000000000003" customHeight="1" x14ac:dyDescent="0.55000000000000004">
      <c r="A14" s="89">
        <v>4</v>
      </c>
      <c r="B14" s="102" t="s">
        <v>496</v>
      </c>
      <c r="C14" s="102"/>
      <c r="D14" s="103">
        <v>25447</v>
      </c>
      <c r="E14" s="103">
        <v>25447</v>
      </c>
      <c r="F14" s="104" t="s">
        <v>26</v>
      </c>
      <c r="G14" s="98" t="s">
        <v>62</v>
      </c>
      <c r="H14" s="99"/>
      <c r="I14" s="98" t="s">
        <v>62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25447</v>
      </c>
      <c r="I15" s="26"/>
      <c r="J15" s="27">
        <v>25447</v>
      </c>
      <c r="K15" s="104"/>
      <c r="L15" s="87" t="s">
        <v>497</v>
      </c>
      <c r="M15" s="88"/>
      <c r="N15" s="22"/>
    </row>
    <row r="16" spans="1:14" ht="39.950000000000003" customHeight="1" x14ac:dyDescent="0.55000000000000004">
      <c r="A16" s="89">
        <v>5</v>
      </c>
      <c r="B16" s="102" t="s">
        <v>498</v>
      </c>
      <c r="C16" s="102"/>
      <c r="D16" s="103">
        <v>161065</v>
      </c>
      <c r="E16" s="103">
        <v>161065</v>
      </c>
      <c r="F16" s="104" t="s">
        <v>26</v>
      </c>
      <c r="G16" s="98" t="s">
        <v>339</v>
      </c>
      <c r="H16" s="99"/>
      <c r="I16" s="98" t="s">
        <v>339</v>
      </c>
      <c r="J16" s="99"/>
      <c r="K16" s="104" t="s">
        <v>27</v>
      </c>
      <c r="L16" s="101" t="s">
        <v>29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159900</v>
      </c>
      <c r="I17" s="26"/>
      <c r="J17" s="27">
        <v>159900</v>
      </c>
      <c r="K17" s="104"/>
      <c r="L17" s="87" t="s">
        <v>499</v>
      </c>
      <c r="M17" s="88"/>
      <c r="N17" s="22"/>
    </row>
    <row r="18" spans="1:14" ht="39.950000000000003" customHeight="1" x14ac:dyDescent="0.55000000000000004">
      <c r="A18" s="89">
        <v>6</v>
      </c>
      <c r="B18" s="102" t="s">
        <v>496</v>
      </c>
      <c r="C18" s="102"/>
      <c r="D18" s="103">
        <v>16875</v>
      </c>
      <c r="E18" s="103">
        <v>16875</v>
      </c>
      <c r="F18" s="104" t="s">
        <v>26</v>
      </c>
      <c r="G18" s="98" t="s">
        <v>62</v>
      </c>
      <c r="H18" s="99"/>
      <c r="I18" s="98" t="s">
        <v>62</v>
      </c>
      <c r="J18" s="100"/>
      <c r="K18" s="104" t="s">
        <v>27</v>
      </c>
      <c r="L18" s="101" t="s">
        <v>29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16875</v>
      </c>
      <c r="I19" s="26"/>
      <c r="J19" s="27">
        <v>16875</v>
      </c>
      <c r="K19" s="104"/>
      <c r="L19" s="87" t="s">
        <v>500</v>
      </c>
      <c r="M19" s="88"/>
      <c r="N19" s="22"/>
    </row>
    <row r="20" spans="1:14" ht="39.950000000000003" customHeight="1" x14ac:dyDescent="0.55000000000000004">
      <c r="A20" s="89">
        <v>7</v>
      </c>
      <c r="B20" s="102" t="s">
        <v>501</v>
      </c>
      <c r="C20" s="102"/>
      <c r="D20" s="103">
        <v>52400</v>
      </c>
      <c r="E20" s="103">
        <v>39198.6</v>
      </c>
      <c r="F20" s="104" t="s">
        <v>25</v>
      </c>
      <c r="G20" s="98" t="s">
        <v>68</v>
      </c>
      <c r="H20" s="100"/>
      <c r="I20" s="98" t="s">
        <v>68</v>
      </c>
      <c r="J20" s="100"/>
      <c r="K20" s="104" t="s">
        <v>27</v>
      </c>
      <c r="L20" s="101" t="s">
        <v>31</v>
      </c>
      <c r="M20" s="101"/>
      <c r="N20" s="22"/>
    </row>
    <row r="21" spans="1:14" ht="51.75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39100</v>
      </c>
      <c r="I21" s="26"/>
      <c r="J21" s="27">
        <v>39100</v>
      </c>
      <c r="K21" s="104"/>
      <c r="L21" s="87" t="s">
        <v>502</v>
      </c>
      <c r="M21" s="88"/>
      <c r="N21" s="22"/>
    </row>
    <row r="22" spans="1:14" ht="56.25" customHeight="1" x14ac:dyDescent="0.55000000000000004">
      <c r="A22" s="89">
        <v>8</v>
      </c>
      <c r="B22" s="102" t="s">
        <v>503</v>
      </c>
      <c r="C22" s="102"/>
      <c r="D22" s="103">
        <v>120000</v>
      </c>
      <c r="E22" s="103">
        <v>120000</v>
      </c>
      <c r="F22" s="104" t="s">
        <v>25</v>
      </c>
      <c r="G22" s="98" t="s">
        <v>68</v>
      </c>
      <c r="H22" s="100"/>
      <c r="I22" s="98" t="s">
        <v>68</v>
      </c>
      <c r="J22" s="100"/>
      <c r="K22" s="104" t="s">
        <v>27</v>
      </c>
      <c r="L22" s="101" t="s">
        <v>31</v>
      </c>
      <c r="M22" s="101"/>
      <c r="N22" s="22"/>
    </row>
    <row r="23" spans="1:14" ht="39.950000000000003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120000</v>
      </c>
      <c r="I23" s="26"/>
      <c r="J23" s="27">
        <v>120000</v>
      </c>
      <c r="K23" s="104"/>
      <c r="L23" s="87" t="s">
        <v>504</v>
      </c>
      <c r="M23" s="88"/>
      <c r="N23" s="22"/>
    </row>
    <row r="24" spans="1:14" ht="39.950000000000003" customHeight="1" x14ac:dyDescent="0.55000000000000004">
      <c r="A24" s="89">
        <v>9</v>
      </c>
      <c r="B24" s="102" t="s">
        <v>506</v>
      </c>
      <c r="C24" s="102"/>
      <c r="D24" s="103">
        <v>890</v>
      </c>
      <c r="E24" s="103">
        <v>890</v>
      </c>
      <c r="F24" s="104" t="s">
        <v>25</v>
      </c>
      <c r="G24" s="98" t="s">
        <v>62</v>
      </c>
      <c r="H24" s="99"/>
      <c r="I24" s="98" t="s">
        <v>62</v>
      </c>
      <c r="J24" s="99"/>
      <c r="K24" s="104" t="s">
        <v>27</v>
      </c>
      <c r="L24" s="101" t="s">
        <v>31</v>
      </c>
      <c r="M24" s="101"/>
      <c r="N24" s="22"/>
    </row>
    <row r="25" spans="1:14" ht="39.950000000000003" customHeight="1" x14ac:dyDescent="0.55000000000000004">
      <c r="A25" s="89"/>
      <c r="B25" s="102"/>
      <c r="C25" s="102"/>
      <c r="D25" s="103"/>
      <c r="E25" s="103"/>
      <c r="F25" s="104"/>
      <c r="G25" s="24"/>
      <c r="H25" s="25">
        <v>890</v>
      </c>
      <c r="I25" s="26"/>
      <c r="J25" s="27">
        <v>890</v>
      </c>
      <c r="K25" s="104"/>
      <c r="L25" s="87" t="s">
        <v>505</v>
      </c>
      <c r="M25" s="88"/>
      <c r="N25" s="22"/>
    </row>
    <row r="26" spans="1:14" ht="39.950000000000003" customHeight="1" x14ac:dyDescent="0.55000000000000004">
      <c r="A26" s="89">
        <v>10</v>
      </c>
      <c r="B26" s="102" t="s">
        <v>507</v>
      </c>
      <c r="C26" s="102"/>
      <c r="D26" s="103">
        <v>79300</v>
      </c>
      <c r="E26" s="103">
        <v>92851.85</v>
      </c>
      <c r="F26" s="104" t="s">
        <v>25</v>
      </c>
      <c r="G26" s="98" t="s">
        <v>485</v>
      </c>
      <c r="H26" s="99"/>
      <c r="I26" s="98" t="s">
        <v>485</v>
      </c>
      <c r="J26" s="99"/>
      <c r="K26" s="104" t="s">
        <v>27</v>
      </c>
      <c r="L26" s="101" t="s">
        <v>31</v>
      </c>
      <c r="M26" s="101"/>
      <c r="N26" s="22"/>
    </row>
    <row r="27" spans="1:14" ht="39.950000000000003" customHeight="1" x14ac:dyDescent="0.55000000000000004">
      <c r="A27" s="89"/>
      <c r="B27" s="102"/>
      <c r="C27" s="102"/>
      <c r="D27" s="103"/>
      <c r="E27" s="103"/>
      <c r="F27" s="104"/>
      <c r="G27" s="24"/>
      <c r="H27" s="25">
        <v>79000</v>
      </c>
      <c r="I27" s="26"/>
      <c r="J27" s="27">
        <v>79000</v>
      </c>
      <c r="K27" s="104"/>
      <c r="L27" s="87" t="s">
        <v>508</v>
      </c>
      <c r="M27" s="88"/>
      <c r="N27" s="22"/>
    </row>
    <row r="28" spans="1:14" ht="39.950000000000003" customHeight="1" x14ac:dyDescent="0.55000000000000004">
      <c r="A28" s="89">
        <v>11</v>
      </c>
      <c r="B28" s="90" t="s">
        <v>509</v>
      </c>
      <c r="C28" s="91"/>
      <c r="D28" s="94">
        <v>163327</v>
      </c>
      <c r="E28" s="94">
        <v>160661</v>
      </c>
      <c r="F28" s="96" t="s">
        <v>25</v>
      </c>
      <c r="G28" s="98" t="s">
        <v>339</v>
      </c>
      <c r="H28" s="100"/>
      <c r="I28" s="98" t="s">
        <v>339</v>
      </c>
      <c r="J28" s="100"/>
      <c r="K28" s="96" t="s">
        <v>27</v>
      </c>
      <c r="L28" s="85" t="s">
        <v>28</v>
      </c>
      <c r="M28" s="86"/>
      <c r="N28" s="22"/>
    </row>
    <row r="29" spans="1:14" ht="54" customHeight="1" x14ac:dyDescent="0.55000000000000004">
      <c r="A29" s="89"/>
      <c r="B29" s="92"/>
      <c r="C29" s="93"/>
      <c r="D29" s="95"/>
      <c r="E29" s="95"/>
      <c r="F29" s="97"/>
      <c r="G29" s="24"/>
      <c r="H29" s="25">
        <v>160600</v>
      </c>
      <c r="I29" s="26"/>
      <c r="J29" s="27">
        <v>160600</v>
      </c>
      <c r="K29" s="97"/>
      <c r="L29" s="87" t="s">
        <v>510</v>
      </c>
      <c r="M29" s="88"/>
      <c r="N29" s="22"/>
    </row>
    <row r="30" spans="1:14" ht="39.950000000000003" customHeight="1" x14ac:dyDescent="0.55000000000000004">
      <c r="A30" s="89">
        <v>12</v>
      </c>
      <c r="B30" s="90" t="s">
        <v>511</v>
      </c>
      <c r="C30" s="91"/>
      <c r="D30" s="94">
        <v>151769.5</v>
      </c>
      <c r="E30" s="94">
        <v>154874.20000000001</v>
      </c>
      <c r="F30" s="96" t="s">
        <v>25</v>
      </c>
      <c r="G30" s="98" t="s">
        <v>339</v>
      </c>
      <c r="H30" s="100"/>
      <c r="I30" s="98" t="s">
        <v>339</v>
      </c>
      <c r="J30" s="100"/>
      <c r="K30" s="96" t="s">
        <v>27</v>
      </c>
      <c r="L30" s="85" t="s">
        <v>28</v>
      </c>
      <c r="M30" s="86"/>
      <c r="N30" s="22"/>
    </row>
    <row r="31" spans="1:14" ht="54" customHeight="1" x14ac:dyDescent="0.55000000000000004">
      <c r="A31" s="89"/>
      <c r="B31" s="92"/>
      <c r="C31" s="93"/>
      <c r="D31" s="95"/>
      <c r="E31" s="95"/>
      <c r="F31" s="97"/>
      <c r="G31" s="24"/>
      <c r="H31" s="25">
        <v>151700</v>
      </c>
      <c r="I31" s="26"/>
      <c r="J31" s="27">
        <v>151700</v>
      </c>
      <c r="K31" s="97"/>
      <c r="L31" s="87" t="s">
        <v>512</v>
      </c>
      <c r="M31" s="88"/>
      <c r="N31" s="22"/>
    </row>
    <row r="32" spans="1:14" ht="39.950000000000003" customHeight="1" x14ac:dyDescent="0.55000000000000004">
      <c r="A32" s="89">
        <v>13</v>
      </c>
      <c r="B32" s="90" t="s">
        <v>513</v>
      </c>
      <c r="C32" s="91"/>
      <c r="D32" s="94">
        <v>460200</v>
      </c>
      <c r="E32" s="94">
        <v>477893.13</v>
      </c>
      <c r="F32" s="96" t="s">
        <v>25</v>
      </c>
      <c r="G32" s="98" t="s">
        <v>514</v>
      </c>
      <c r="H32" s="100"/>
      <c r="I32" s="98" t="s">
        <v>514</v>
      </c>
      <c r="J32" s="100"/>
      <c r="K32" s="96" t="s">
        <v>27</v>
      </c>
      <c r="L32" s="85" t="s">
        <v>28</v>
      </c>
      <c r="M32" s="86"/>
      <c r="N32" s="22"/>
    </row>
    <row r="33" spans="1:14" ht="54" customHeight="1" x14ac:dyDescent="0.55000000000000004">
      <c r="A33" s="89"/>
      <c r="B33" s="92"/>
      <c r="C33" s="93"/>
      <c r="D33" s="95"/>
      <c r="E33" s="95"/>
      <c r="F33" s="97"/>
      <c r="G33" s="24"/>
      <c r="H33" s="25">
        <v>460000</v>
      </c>
      <c r="I33" s="26"/>
      <c r="J33" s="27">
        <v>460000</v>
      </c>
      <c r="K33" s="97"/>
      <c r="L33" s="87" t="s">
        <v>515</v>
      </c>
      <c r="M33" s="88"/>
      <c r="N33" s="22"/>
    </row>
    <row r="34" spans="1:14" ht="27.95" customHeight="1" x14ac:dyDescent="0.55000000000000004">
      <c r="A34" s="104"/>
      <c r="B34" s="104"/>
      <c r="C34" s="104"/>
      <c r="D34" s="73">
        <f>SUM(D8:D33)</f>
        <v>1499105.5</v>
      </c>
      <c r="E34" s="73">
        <f>SUM(E8:E33)</f>
        <v>1519617.7799999998</v>
      </c>
      <c r="F34" s="74"/>
      <c r="G34" s="122">
        <f>SUM(H9,H11,H13,H15,H17,H19,H21,H23,H25,H27,H29,H31,H33)</f>
        <v>1481344</v>
      </c>
      <c r="H34" s="122">
        <f>SUM(H8:H33)</f>
        <v>1481344</v>
      </c>
      <c r="I34" s="122">
        <f>SUM(J9,J11,J13,J15,J17,J19,J21,J23,J25,J27,J29,J31,J33)</f>
        <v>1481344</v>
      </c>
      <c r="J34" s="122">
        <f>SUM(J8:J33)</f>
        <v>1481344</v>
      </c>
      <c r="K34" s="70"/>
      <c r="L34" s="123"/>
      <c r="M34" s="124"/>
      <c r="N34" s="75"/>
    </row>
    <row r="35" spans="1:14" s="38" customFormat="1" ht="23.25" customHeight="1" x14ac:dyDescent="0.55000000000000004">
      <c r="A35" s="118" t="s">
        <v>487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</row>
    <row r="36" spans="1:14" s="38" customFormat="1" ht="23.25" customHeight="1" x14ac:dyDescent="0.55000000000000004">
      <c r="A36" s="40"/>
      <c r="B36" s="41" t="s">
        <v>146</v>
      </c>
      <c r="C36" s="119" t="s">
        <v>147</v>
      </c>
      <c r="D36" s="120"/>
      <c r="E36" s="121" t="s">
        <v>148</v>
      </c>
      <c r="F36" s="121"/>
      <c r="G36" s="78"/>
      <c r="H36" s="36"/>
      <c r="I36" s="36"/>
      <c r="J36" s="36"/>
      <c r="M36" s="44"/>
    </row>
    <row r="37" spans="1:14" s="38" customFormat="1" ht="23.25" customHeight="1" x14ac:dyDescent="0.55000000000000004">
      <c r="A37" s="45">
        <v>1</v>
      </c>
      <c r="B37" s="46" t="s">
        <v>396</v>
      </c>
      <c r="C37" s="111">
        <v>0</v>
      </c>
      <c r="D37" s="117"/>
      <c r="E37" s="112">
        <v>0</v>
      </c>
      <c r="F37" s="113"/>
      <c r="G37" s="79" t="s">
        <v>149</v>
      </c>
      <c r="H37" s="36"/>
      <c r="I37" s="36"/>
      <c r="J37" s="36"/>
      <c r="M37" s="44"/>
    </row>
    <row r="38" spans="1:14" s="38" customFormat="1" ht="23.25" customHeight="1" x14ac:dyDescent="0.55000000000000004">
      <c r="A38" s="45">
        <v>2</v>
      </c>
      <c r="B38" s="21" t="s">
        <v>34</v>
      </c>
      <c r="C38" s="111">
        <v>0</v>
      </c>
      <c r="D38" s="117"/>
      <c r="E38" s="112">
        <v>0</v>
      </c>
      <c r="F38" s="113"/>
      <c r="G38" s="79" t="s">
        <v>149</v>
      </c>
      <c r="H38" s="48"/>
      <c r="I38" s="36"/>
      <c r="J38" s="36"/>
      <c r="M38" s="44"/>
    </row>
    <row r="39" spans="1:14" s="38" customFormat="1" ht="23.25" customHeight="1" x14ac:dyDescent="0.55000000000000004">
      <c r="A39" s="45">
        <v>3</v>
      </c>
      <c r="B39" s="21" t="s">
        <v>35</v>
      </c>
      <c r="C39" s="111">
        <v>27</v>
      </c>
      <c r="D39" s="117"/>
      <c r="E39" s="112">
        <f>SUM(G34)-E37</f>
        <v>1481344</v>
      </c>
      <c r="F39" s="113"/>
      <c r="G39" s="79" t="s">
        <v>149</v>
      </c>
      <c r="H39" s="23"/>
      <c r="I39" s="36"/>
      <c r="J39" s="36"/>
      <c r="M39" s="44"/>
    </row>
    <row r="40" spans="1:14" s="38" customFormat="1" ht="23.25" customHeight="1" x14ac:dyDescent="0.55000000000000004">
      <c r="A40" s="45">
        <v>4</v>
      </c>
      <c r="B40" s="50" t="s">
        <v>150</v>
      </c>
      <c r="C40" s="110">
        <v>0</v>
      </c>
      <c r="D40" s="111"/>
      <c r="E40" s="112">
        <v>0</v>
      </c>
      <c r="F40" s="113"/>
      <c r="G40" s="79" t="s">
        <v>149</v>
      </c>
      <c r="H40" s="23"/>
      <c r="I40" s="36"/>
      <c r="J40" s="36"/>
      <c r="M40" s="44"/>
    </row>
    <row r="41" spans="1:14" s="38" customFormat="1" ht="23.25" customHeight="1" x14ac:dyDescent="0.55000000000000004">
      <c r="A41" s="45">
        <v>5</v>
      </c>
      <c r="B41" s="50" t="s">
        <v>151</v>
      </c>
      <c r="C41" s="110">
        <v>0</v>
      </c>
      <c r="D41" s="111"/>
      <c r="E41" s="112">
        <v>0</v>
      </c>
      <c r="F41" s="113"/>
      <c r="G41" s="79" t="s">
        <v>149</v>
      </c>
      <c r="H41" s="23"/>
      <c r="I41" s="36"/>
      <c r="J41" s="36"/>
      <c r="M41" s="44"/>
    </row>
    <row r="42" spans="1:14" s="38" customFormat="1" ht="23.25" customHeight="1" x14ac:dyDescent="0.55000000000000004">
      <c r="A42" s="80"/>
      <c r="B42" s="51" t="s">
        <v>32</v>
      </c>
      <c r="C42" s="110">
        <f>SUM(C37:D41)</f>
        <v>27</v>
      </c>
      <c r="D42" s="111"/>
      <c r="E42" s="112">
        <f>SUM(E37:F41)</f>
        <v>1481344</v>
      </c>
      <c r="F42" s="113"/>
      <c r="G42" s="79" t="s">
        <v>149</v>
      </c>
      <c r="H42" s="23"/>
      <c r="I42" s="36"/>
      <c r="J42" s="36"/>
      <c r="M42" s="44"/>
    </row>
    <row r="43" spans="1:14" s="38" customFormat="1" ht="9.9499999999999993" customHeight="1" x14ac:dyDescent="0.55000000000000004">
      <c r="A43" s="2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</row>
    <row r="44" spans="1:14" s="38" customFormat="1" ht="23.25" customHeight="1" x14ac:dyDescent="0.55000000000000004">
      <c r="B44" s="115" t="s">
        <v>152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</row>
    <row r="45" spans="1:14" s="38" customFormat="1" ht="9.9499999999999993" customHeight="1" x14ac:dyDescent="0.55000000000000004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4" s="38" customFormat="1" ht="27.95" customHeight="1" x14ac:dyDescent="0.55000000000000004">
      <c r="A46" s="23"/>
      <c r="B46" s="107" t="s">
        <v>153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4" s="38" customFormat="1" ht="27.95" customHeight="1" x14ac:dyDescent="0.55000000000000004">
      <c r="A47" s="39"/>
      <c r="B47" s="107" t="s">
        <v>154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4" ht="9.9499999999999993" customHeight="1" x14ac:dyDescent="0.55000000000000004">
      <c r="A48" s="71"/>
      <c r="D48" s="81"/>
      <c r="E48" s="82"/>
      <c r="G48" s="76"/>
      <c r="H48" s="83"/>
      <c r="I48" s="83"/>
      <c r="J48" s="84"/>
      <c r="M48" s="71"/>
    </row>
    <row r="49" spans="1:14" x14ac:dyDescent="0.55000000000000004">
      <c r="A49" s="71"/>
      <c r="B49" s="108" t="s">
        <v>155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4" ht="27.95" customHeight="1" x14ac:dyDescent="0.55000000000000004">
      <c r="A50" s="71"/>
      <c r="B50" s="109" t="s">
        <v>156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4" ht="27.95" customHeight="1" x14ac:dyDescent="0.55000000000000004">
      <c r="A51" s="71"/>
      <c r="B51" s="109" t="s">
        <v>157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</row>
    <row r="55" spans="1:14" s="77" customFormat="1" x14ac:dyDescent="0.55000000000000004">
      <c r="A55" s="23"/>
      <c r="B55" s="76"/>
      <c r="C55" s="76"/>
      <c r="F55" s="23"/>
      <c r="G55" s="23"/>
      <c r="H55" s="23"/>
      <c r="I55" s="23"/>
      <c r="J55" s="23"/>
      <c r="K55" s="23"/>
      <c r="L55" s="23"/>
      <c r="M55" s="23"/>
      <c r="N55" s="23"/>
    </row>
  </sheetData>
  <mergeCells count="17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8:J18"/>
    <mergeCell ref="K18:K19"/>
    <mergeCell ref="L18:M18"/>
    <mergeCell ref="L19:M19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A20:A21"/>
    <mergeCell ref="B20:C21"/>
    <mergeCell ref="D20:D21"/>
    <mergeCell ref="E20:E21"/>
    <mergeCell ref="F20:F21"/>
    <mergeCell ref="G20:H20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6:J26"/>
    <mergeCell ref="K26:K27"/>
    <mergeCell ref="L26:M26"/>
    <mergeCell ref="L27:M27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32:J32"/>
    <mergeCell ref="K32:K33"/>
    <mergeCell ref="L32:M32"/>
    <mergeCell ref="L33:M33"/>
    <mergeCell ref="A34:C34"/>
    <mergeCell ref="G34:H34"/>
    <mergeCell ref="I34:J34"/>
    <mergeCell ref="L34:M34"/>
    <mergeCell ref="I28:J28"/>
    <mergeCell ref="K28:K29"/>
    <mergeCell ref="L28:M28"/>
    <mergeCell ref="L29:M29"/>
    <mergeCell ref="A32:A33"/>
    <mergeCell ref="B32:C33"/>
    <mergeCell ref="D32:D33"/>
    <mergeCell ref="E32:E33"/>
    <mergeCell ref="F32:F33"/>
    <mergeCell ref="G32:H32"/>
    <mergeCell ref="A28:A29"/>
    <mergeCell ref="B28:C29"/>
    <mergeCell ref="D28:D29"/>
    <mergeCell ref="E28:E29"/>
    <mergeCell ref="F28:F29"/>
    <mergeCell ref="G28:H28"/>
    <mergeCell ref="C39:D39"/>
    <mergeCell ref="E39:F39"/>
    <mergeCell ref="C40:D40"/>
    <mergeCell ref="E40:F40"/>
    <mergeCell ref="C41:D41"/>
    <mergeCell ref="E41:F41"/>
    <mergeCell ref="A35:M35"/>
    <mergeCell ref="C36:D36"/>
    <mergeCell ref="E36:F36"/>
    <mergeCell ref="C37:D37"/>
    <mergeCell ref="E37:F37"/>
    <mergeCell ref="C38:D38"/>
    <mergeCell ref="E38:F38"/>
    <mergeCell ref="B47:M47"/>
    <mergeCell ref="B49:M49"/>
    <mergeCell ref="B50:M50"/>
    <mergeCell ref="B51:M51"/>
    <mergeCell ref="C42:D42"/>
    <mergeCell ref="E42:F42"/>
    <mergeCell ref="B43:M43"/>
    <mergeCell ref="B44:M44"/>
    <mergeCell ref="A45:M45"/>
    <mergeCell ref="B46:M46"/>
    <mergeCell ref="L30:M30"/>
    <mergeCell ref="L31:M31"/>
    <mergeCell ref="A30:A31"/>
    <mergeCell ref="B30:C31"/>
    <mergeCell ref="D30:D31"/>
    <mergeCell ref="E30:E31"/>
    <mergeCell ref="F30:F31"/>
    <mergeCell ref="G30:H30"/>
    <mergeCell ref="I30:J30"/>
    <mergeCell ref="K30:K31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F7A4-2916-41A0-A823-2696A40EFD14}">
  <dimension ref="A1:N45"/>
  <sheetViews>
    <sheetView tabSelected="1" zoomScale="85" zoomScaleNormal="85" zoomScaleSheetLayoutView="85" workbookViewId="0">
      <selection activeCell="G22" sqref="A22:XFD23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2.5" style="23" bestFit="1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516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517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519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520</v>
      </c>
      <c r="M9" s="128"/>
      <c r="N9" s="22"/>
    </row>
    <row r="10" spans="1:14" ht="39.950000000000003" customHeight="1" x14ac:dyDescent="0.55000000000000004">
      <c r="A10" s="89">
        <v>2</v>
      </c>
      <c r="B10" s="102" t="s">
        <v>521</v>
      </c>
      <c r="C10" s="102"/>
      <c r="D10" s="103">
        <v>24609</v>
      </c>
      <c r="E10" s="103">
        <v>24609</v>
      </c>
      <c r="F10" s="104" t="s">
        <v>26</v>
      </c>
      <c r="G10" s="98" t="s">
        <v>62</v>
      </c>
      <c r="H10" s="99"/>
      <c r="I10" s="98" t="s">
        <v>62</v>
      </c>
      <c r="J10" s="100"/>
      <c r="K10" s="104" t="s">
        <v>27</v>
      </c>
      <c r="L10" s="101" t="s">
        <v>29</v>
      </c>
      <c r="M10" s="101"/>
      <c r="N10" s="22"/>
    </row>
    <row r="11" spans="1:14" ht="39.950000000000003" customHeight="1" x14ac:dyDescent="0.55000000000000004">
      <c r="A11" s="89"/>
      <c r="B11" s="102"/>
      <c r="C11" s="102"/>
      <c r="D11" s="103"/>
      <c r="E11" s="103"/>
      <c r="F11" s="104"/>
      <c r="G11" s="24"/>
      <c r="H11" s="25">
        <v>24609</v>
      </c>
      <c r="I11" s="26"/>
      <c r="J11" s="27">
        <v>24609</v>
      </c>
      <c r="K11" s="104"/>
      <c r="L11" s="87" t="s">
        <v>522</v>
      </c>
      <c r="M11" s="88"/>
      <c r="N11" s="22"/>
    </row>
    <row r="12" spans="1:14" ht="39.950000000000003" customHeight="1" x14ac:dyDescent="0.55000000000000004">
      <c r="A12" s="106">
        <v>3</v>
      </c>
      <c r="B12" s="102" t="s">
        <v>523</v>
      </c>
      <c r="C12" s="102"/>
      <c r="D12" s="103">
        <v>22097</v>
      </c>
      <c r="E12" s="103">
        <v>22097</v>
      </c>
      <c r="F12" s="104" t="s">
        <v>26</v>
      </c>
      <c r="G12" s="98" t="s">
        <v>62</v>
      </c>
      <c r="H12" s="99"/>
      <c r="I12" s="98" t="s">
        <v>62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22097</v>
      </c>
      <c r="I13" s="26"/>
      <c r="J13" s="27">
        <v>22097</v>
      </c>
      <c r="K13" s="104"/>
      <c r="L13" s="87" t="s">
        <v>524</v>
      </c>
      <c r="M13" s="88"/>
      <c r="N13" s="22"/>
    </row>
    <row r="14" spans="1:14" ht="39.950000000000003" customHeight="1" x14ac:dyDescent="0.55000000000000004">
      <c r="A14" s="89">
        <v>4</v>
      </c>
      <c r="B14" s="102" t="s">
        <v>525</v>
      </c>
      <c r="C14" s="102"/>
      <c r="D14" s="103">
        <v>22910</v>
      </c>
      <c r="E14" s="103">
        <v>22910</v>
      </c>
      <c r="F14" s="104" t="s">
        <v>26</v>
      </c>
      <c r="G14" s="98" t="s">
        <v>62</v>
      </c>
      <c r="H14" s="99"/>
      <c r="I14" s="98" t="s">
        <v>62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22910</v>
      </c>
      <c r="I15" s="26"/>
      <c r="J15" s="27">
        <v>22910</v>
      </c>
      <c r="K15" s="104"/>
      <c r="L15" s="87" t="s">
        <v>526</v>
      </c>
      <c r="M15" s="88"/>
      <c r="N15" s="22"/>
    </row>
    <row r="16" spans="1:14" ht="39.950000000000003" customHeight="1" x14ac:dyDescent="0.55000000000000004">
      <c r="A16" s="89">
        <v>5</v>
      </c>
      <c r="B16" s="102" t="s">
        <v>527</v>
      </c>
      <c r="C16" s="102"/>
      <c r="D16" s="103">
        <v>26325.13</v>
      </c>
      <c r="E16" s="103">
        <v>26325.13</v>
      </c>
      <c r="F16" s="104" t="s">
        <v>26</v>
      </c>
      <c r="G16" s="98" t="s">
        <v>457</v>
      </c>
      <c r="H16" s="99"/>
      <c r="I16" s="98" t="s">
        <v>457</v>
      </c>
      <c r="J16" s="100"/>
      <c r="K16" s="104" t="s">
        <v>27</v>
      </c>
      <c r="L16" s="101" t="s">
        <v>29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26325.13</v>
      </c>
      <c r="I17" s="26"/>
      <c r="J17" s="27">
        <v>26325.13</v>
      </c>
      <c r="K17" s="104"/>
      <c r="L17" s="87" t="s">
        <v>528</v>
      </c>
      <c r="M17" s="88"/>
      <c r="N17" s="22"/>
    </row>
    <row r="18" spans="1:14" ht="39.950000000000003" customHeight="1" x14ac:dyDescent="0.55000000000000004">
      <c r="A18" s="89">
        <v>6</v>
      </c>
      <c r="B18" s="102" t="s">
        <v>529</v>
      </c>
      <c r="C18" s="102"/>
      <c r="D18" s="103">
        <v>1510</v>
      </c>
      <c r="E18" s="103">
        <v>1510</v>
      </c>
      <c r="F18" s="104" t="s">
        <v>26</v>
      </c>
      <c r="G18" s="98" t="s">
        <v>62</v>
      </c>
      <c r="H18" s="99"/>
      <c r="I18" s="98" t="s">
        <v>62</v>
      </c>
      <c r="J18" s="100"/>
      <c r="K18" s="104" t="s">
        <v>27</v>
      </c>
      <c r="L18" s="101" t="s">
        <v>29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1510</v>
      </c>
      <c r="I19" s="26"/>
      <c r="J19" s="27">
        <v>1510</v>
      </c>
      <c r="K19" s="104"/>
      <c r="L19" s="87" t="s">
        <v>530</v>
      </c>
      <c r="M19" s="88"/>
      <c r="N19" s="22"/>
    </row>
    <row r="20" spans="1:14" ht="39.950000000000003" customHeight="1" x14ac:dyDescent="0.55000000000000004">
      <c r="A20" s="89">
        <v>7</v>
      </c>
      <c r="B20" s="102" t="s">
        <v>531</v>
      </c>
      <c r="C20" s="102"/>
      <c r="D20" s="103">
        <v>31937.62</v>
      </c>
      <c r="E20" s="103">
        <v>31937.62</v>
      </c>
      <c r="F20" s="104" t="s">
        <v>26</v>
      </c>
      <c r="G20" s="98" t="s">
        <v>457</v>
      </c>
      <c r="H20" s="99"/>
      <c r="I20" s="98" t="s">
        <v>457</v>
      </c>
      <c r="J20" s="100"/>
      <c r="K20" s="104" t="s">
        <v>27</v>
      </c>
      <c r="L20" s="101" t="s">
        <v>29</v>
      </c>
      <c r="M20" s="101"/>
      <c r="N20" s="22"/>
    </row>
    <row r="21" spans="1:14" ht="58.5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31937.62</v>
      </c>
      <c r="I21" s="26"/>
      <c r="J21" s="27">
        <v>31937.62</v>
      </c>
      <c r="K21" s="104"/>
      <c r="L21" s="87" t="s">
        <v>532</v>
      </c>
      <c r="M21" s="88"/>
      <c r="N21" s="22"/>
    </row>
    <row r="22" spans="1:14" ht="53.25" customHeight="1" x14ac:dyDescent="0.55000000000000004">
      <c r="A22" s="89">
        <v>8</v>
      </c>
      <c r="B22" s="102" t="s">
        <v>533</v>
      </c>
      <c r="C22" s="102"/>
      <c r="D22" s="103">
        <v>380</v>
      </c>
      <c r="E22" s="103">
        <v>380</v>
      </c>
      <c r="F22" s="104" t="s">
        <v>25</v>
      </c>
      <c r="G22" s="98" t="s">
        <v>62</v>
      </c>
      <c r="H22" s="99"/>
      <c r="I22" s="98" t="s">
        <v>62</v>
      </c>
      <c r="J22" s="100"/>
      <c r="K22" s="104" t="s">
        <v>27</v>
      </c>
      <c r="L22" s="101" t="s">
        <v>31</v>
      </c>
      <c r="M22" s="101"/>
      <c r="N22" s="22"/>
    </row>
    <row r="23" spans="1:14" ht="53.25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380</v>
      </c>
      <c r="I23" s="26"/>
      <c r="J23" s="27">
        <v>380</v>
      </c>
      <c r="K23" s="104"/>
      <c r="L23" s="87" t="s">
        <v>534</v>
      </c>
      <c r="M23" s="88"/>
      <c r="N23" s="22"/>
    </row>
    <row r="24" spans="1:14" ht="27.95" customHeight="1" x14ac:dyDescent="0.55000000000000004">
      <c r="A24" s="104"/>
      <c r="B24" s="104"/>
      <c r="C24" s="104"/>
      <c r="D24" s="73">
        <f>SUM(D8:D23)</f>
        <v>149768.75</v>
      </c>
      <c r="E24" s="73">
        <f>SUM(E8:E23)</f>
        <v>149768.75</v>
      </c>
      <c r="F24" s="74"/>
      <c r="G24" s="122">
        <f>SUM(H9,H11,H13,H15,H17,H19,H21,H23)</f>
        <v>149768.75</v>
      </c>
      <c r="H24" s="122">
        <f>SUM(H8:H23)</f>
        <v>149768.75</v>
      </c>
      <c r="I24" s="122">
        <f>SUM(J9,J11,J13,J15,J17,J19,J21,J23)</f>
        <v>149768.75</v>
      </c>
      <c r="J24" s="122">
        <f>SUM(J8:J23)</f>
        <v>149768.75</v>
      </c>
      <c r="K24" s="70"/>
      <c r="L24" s="123"/>
      <c r="M24" s="124"/>
      <c r="N24" s="75"/>
    </row>
    <row r="25" spans="1:14" s="38" customFormat="1" ht="23.25" customHeight="1" x14ac:dyDescent="0.55000000000000004">
      <c r="A25" s="118" t="s">
        <v>518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14" s="38" customFormat="1" ht="23.25" customHeight="1" x14ac:dyDescent="0.55000000000000004">
      <c r="A26" s="40"/>
      <c r="B26" s="41" t="s">
        <v>146</v>
      </c>
      <c r="C26" s="119" t="s">
        <v>147</v>
      </c>
      <c r="D26" s="120"/>
      <c r="E26" s="121" t="s">
        <v>148</v>
      </c>
      <c r="F26" s="121"/>
      <c r="G26" s="78"/>
      <c r="H26" s="36"/>
      <c r="I26" s="36"/>
      <c r="J26" s="36"/>
      <c r="M26" s="44"/>
    </row>
    <row r="27" spans="1:14" s="38" customFormat="1" ht="23.25" customHeight="1" x14ac:dyDescent="0.55000000000000004">
      <c r="A27" s="45">
        <v>1</v>
      </c>
      <c r="B27" s="46" t="s">
        <v>396</v>
      </c>
      <c r="C27" s="111">
        <v>0</v>
      </c>
      <c r="D27" s="117"/>
      <c r="E27" s="112">
        <v>0</v>
      </c>
      <c r="F27" s="113"/>
      <c r="G27" s="79" t="s">
        <v>149</v>
      </c>
      <c r="H27" s="36"/>
      <c r="I27" s="36"/>
      <c r="J27" s="36"/>
      <c r="M27" s="44"/>
    </row>
    <row r="28" spans="1:14" s="38" customFormat="1" ht="23.25" customHeight="1" x14ac:dyDescent="0.55000000000000004">
      <c r="A28" s="45">
        <v>2</v>
      </c>
      <c r="B28" s="21" t="s">
        <v>34</v>
      </c>
      <c r="C28" s="111">
        <v>0</v>
      </c>
      <c r="D28" s="117"/>
      <c r="E28" s="112">
        <v>0</v>
      </c>
      <c r="F28" s="113"/>
      <c r="G28" s="79" t="s">
        <v>149</v>
      </c>
      <c r="H28" s="48"/>
      <c r="I28" s="36"/>
      <c r="J28" s="36"/>
      <c r="M28" s="44"/>
    </row>
    <row r="29" spans="1:14" s="38" customFormat="1" ht="23.25" customHeight="1" x14ac:dyDescent="0.55000000000000004">
      <c r="A29" s="45">
        <v>3</v>
      </c>
      <c r="B29" s="21" t="s">
        <v>35</v>
      </c>
      <c r="C29" s="111">
        <v>8</v>
      </c>
      <c r="D29" s="117"/>
      <c r="E29" s="112">
        <f>SUM(G24)-E27</f>
        <v>149768.75</v>
      </c>
      <c r="F29" s="113"/>
      <c r="G29" s="79" t="s">
        <v>149</v>
      </c>
      <c r="H29" s="23"/>
      <c r="I29" s="36"/>
      <c r="J29" s="36"/>
      <c r="M29" s="44"/>
    </row>
    <row r="30" spans="1:14" s="38" customFormat="1" ht="23.25" customHeight="1" x14ac:dyDescent="0.55000000000000004">
      <c r="A30" s="45">
        <v>4</v>
      </c>
      <c r="B30" s="50" t="s">
        <v>150</v>
      </c>
      <c r="C30" s="110">
        <v>0</v>
      </c>
      <c r="D30" s="111"/>
      <c r="E30" s="112">
        <v>0</v>
      </c>
      <c r="F30" s="113"/>
      <c r="G30" s="79" t="s">
        <v>149</v>
      </c>
      <c r="H30" s="23"/>
      <c r="I30" s="36"/>
      <c r="J30" s="36"/>
      <c r="M30" s="44"/>
    </row>
    <row r="31" spans="1:14" s="38" customFormat="1" ht="23.25" customHeight="1" x14ac:dyDescent="0.55000000000000004">
      <c r="A31" s="45">
        <v>5</v>
      </c>
      <c r="B31" s="50" t="s">
        <v>151</v>
      </c>
      <c r="C31" s="110">
        <v>0</v>
      </c>
      <c r="D31" s="111"/>
      <c r="E31" s="112">
        <v>0</v>
      </c>
      <c r="F31" s="113"/>
      <c r="G31" s="79" t="s">
        <v>149</v>
      </c>
      <c r="H31" s="23"/>
      <c r="I31" s="36"/>
      <c r="J31" s="36"/>
      <c r="M31" s="44"/>
    </row>
    <row r="32" spans="1:14" s="38" customFormat="1" ht="23.25" customHeight="1" x14ac:dyDescent="0.55000000000000004">
      <c r="A32" s="80"/>
      <c r="B32" s="51" t="s">
        <v>32</v>
      </c>
      <c r="C32" s="110">
        <f>SUM(C27:D31)</f>
        <v>8</v>
      </c>
      <c r="D32" s="111"/>
      <c r="E32" s="112">
        <f>SUM(E27:F31)</f>
        <v>149768.75</v>
      </c>
      <c r="F32" s="113"/>
      <c r="G32" s="79" t="s">
        <v>149</v>
      </c>
      <c r="H32" s="23"/>
      <c r="I32" s="36"/>
      <c r="J32" s="36"/>
      <c r="M32" s="44"/>
    </row>
    <row r="33" spans="1:14" s="38" customFormat="1" ht="9.9499999999999993" customHeight="1" x14ac:dyDescent="0.55000000000000004">
      <c r="A33" s="2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</row>
    <row r="34" spans="1:14" s="38" customFormat="1" ht="23.25" customHeight="1" x14ac:dyDescent="0.55000000000000004">
      <c r="B34" s="115" t="s">
        <v>152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</row>
    <row r="35" spans="1:14" s="38" customFormat="1" ht="9.9499999999999993" customHeight="1" x14ac:dyDescent="0.55000000000000004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</row>
    <row r="36" spans="1:14" s="38" customFormat="1" ht="27.95" customHeight="1" x14ac:dyDescent="0.55000000000000004">
      <c r="A36" s="23"/>
      <c r="B36" s="107" t="s">
        <v>153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</row>
    <row r="37" spans="1:14" s="38" customFormat="1" ht="27.95" customHeight="1" x14ac:dyDescent="0.55000000000000004">
      <c r="A37" s="39"/>
      <c r="B37" s="107" t="s">
        <v>154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</row>
    <row r="38" spans="1:14" ht="9.9499999999999993" customHeight="1" x14ac:dyDescent="0.55000000000000004">
      <c r="A38" s="71"/>
      <c r="D38" s="81"/>
      <c r="E38" s="82"/>
      <c r="G38" s="76"/>
      <c r="H38" s="83"/>
      <c r="I38" s="83"/>
      <c r="J38" s="84"/>
      <c r="M38" s="71"/>
    </row>
    <row r="39" spans="1:14" x14ac:dyDescent="0.55000000000000004">
      <c r="A39" s="71"/>
      <c r="B39" s="108" t="s">
        <v>155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4" ht="27.95" customHeight="1" x14ac:dyDescent="0.55000000000000004">
      <c r="A40" s="71"/>
      <c r="B40" s="109" t="s">
        <v>156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4" ht="27.95" customHeight="1" x14ac:dyDescent="0.55000000000000004">
      <c r="A41" s="71"/>
      <c r="B41" s="109" t="s">
        <v>157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5" spans="1:14" s="77" customFormat="1" x14ac:dyDescent="0.55000000000000004">
      <c r="A45" s="23"/>
      <c r="B45" s="76"/>
      <c r="C45" s="76"/>
      <c r="F45" s="23"/>
      <c r="G45" s="23"/>
      <c r="H45" s="23"/>
      <c r="I45" s="23"/>
      <c r="J45" s="23"/>
      <c r="K45" s="23"/>
      <c r="L45" s="23"/>
      <c r="M45" s="23"/>
      <c r="N45" s="23"/>
    </row>
  </sheetData>
  <mergeCells count="12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14:J14"/>
    <mergeCell ref="K14:K15"/>
    <mergeCell ref="L14:M14"/>
    <mergeCell ref="L15:M15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22:J22"/>
    <mergeCell ref="K22:K23"/>
    <mergeCell ref="L22:M22"/>
    <mergeCell ref="L23:M23"/>
    <mergeCell ref="A22:A23"/>
    <mergeCell ref="B22:C23"/>
    <mergeCell ref="D22:D23"/>
    <mergeCell ref="E22:E23"/>
    <mergeCell ref="F22:F23"/>
    <mergeCell ref="G22:H22"/>
    <mergeCell ref="E26:F26"/>
    <mergeCell ref="C27:D27"/>
    <mergeCell ref="E27:F27"/>
    <mergeCell ref="C28:D28"/>
    <mergeCell ref="E28:F28"/>
    <mergeCell ref="I24:J24"/>
    <mergeCell ref="A24:C24"/>
    <mergeCell ref="G24:H24"/>
    <mergeCell ref="L24:M24"/>
    <mergeCell ref="B37:M37"/>
    <mergeCell ref="B39:M39"/>
    <mergeCell ref="B40:M40"/>
    <mergeCell ref="B41:M41"/>
    <mergeCell ref="A16:A17"/>
    <mergeCell ref="B16:C17"/>
    <mergeCell ref="D16:D17"/>
    <mergeCell ref="E16:E17"/>
    <mergeCell ref="F16:F17"/>
    <mergeCell ref="G16:H16"/>
    <mergeCell ref="C32:D32"/>
    <mergeCell ref="E32:F32"/>
    <mergeCell ref="B33:M33"/>
    <mergeCell ref="B34:M34"/>
    <mergeCell ref="A35:M35"/>
    <mergeCell ref="B36:M36"/>
    <mergeCell ref="C29:D29"/>
    <mergeCell ref="E29:F29"/>
    <mergeCell ref="C30:D30"/>
    <mergeCell ref="E30:F30"/>
    <mergeCell ref="C31:D31"/>
    <mergeCell ref="E31:F31"/>
    <mergeCell ref="A25:M25"/>
    <mergeCell ref="C26:D26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D9F3-1858-4FFB-9907-7AE628BBA2BB}">
  <dimension ref="A1:N107"/>
  <sheetViews>
    <sheetView zoomScale="85" zoomScaleNormal="85" zoomScaleSheetLayoutView="85" workbookViewId="0">
      <selection activeCell="P74" sqref="P74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0.875" style="23" customWidth="1"/>
    <col min="8" max="8" width="10.75" style="23" customWidth="1"/>
    <col min="9" max="9" width="9" style="23" customWidth="1"/>
    <col min="10" max="10" width="16.75" style="23" customWidth="1"/>
    <col min="11" max="11" width="18.125" style="23" customWidth="1"/>
    <col min="12" max="12" width="15.25" style="23" customWidth="1"/>
    <col min="13" max="13" width="10" style="23" customWidth="1"/>
    <col min="14" max="14" width="0.625" style="23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536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537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5" t="s">
        <v>12</v>
      </c>
      <c r="H6" s="136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538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539</v>
      </c>
      <c r="M9" s="128"/>
      <c r="N9" s="22"/>
    </row>
    <row r="10" spans="1:14" ht="39.950000000000003" customHeight="1" x14ac:dyDescent="0.55000000000000004">
      <c r="A10" s="89">
        <v>2</v>
      </c>
      <c r="B10" s="102" t="s">
        <v>540</v>
      </c>
      <c r="C10" s="102"/>
      <c r="D10" s="103">
        <v>40175</v>
      </c>
      <c r="E10" s="103">
        <v>40175</v>
      </c>
      <c r="F10" s="104" t="s">
        <v>26</v>
      </c>
      <c r="G10" s="98" t="s">
        <v>541</v>
      </c>
      <c r="H10" s="99"/>
      <c r="I10" s="98" t="s">
        <v>541</v>
      </c>
      <c r="J10" s="100"/>
      <c r="K10" s="104" t="s">
        <v>27</v>
      </c>
      <c r="L10" s="101" t="s">
        <v>29</v>
      </c>
      <c r="M10" s="101"/>
      <c r="N10" s="22"/>
    </row>
    <row r="11" spans="1:14" ht="39.950000000000003" customHeight="1" x14ac:dyDescent="0.55000000000000004">
      <c r="A11" s="89"/>
      <c r="B11" s="102"/>
      <c r="C11" s="102"/>
      <c r="D11" s="103"/>
      <c r="E11" s="103"/>
      <c r="F11" s="104"/>
      <c r="G11" s="24"/>
      <c r="H11" s="25">
        <v>40175</v>
      </c>
      <c r="I11" s="26"/>
      <c r="J11" s="27">
        <v>40175</v>
      </c>
      <c r="K11" s="104"/>
      <c r="L11" s="87" t="s">
        <v>542</v>
      </c>
      <c r="M11" s="88"/>
      <c r="N11" s="22"/>
    </row>
    <row r="12" spans="1:14" ht="39.950000000000003" customHeight="1" x14ac:dyDescent="0.55000000000000004">
      <c r="A12" s="106">
        <v>3</v>
      </c>
      <c r="B12" s="102" t="s">
        <v>543</v>
      </c>
      <c r="C12" s="102"/>
      <c r="D12" s="103">
        <v>30000</v>
      </c>
      <c r="E12" s="103">
        <v>30000</v>
      </c>
      <c r="F12" s="104" t="s">
        <v>26</v>
      </c>
      <c r="G12" s="98" t="s">
        <v>544</v>
      </c>
      <c r="H12" s="99"/>
      <c r="I12" s="98" t="s">
        <v>544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30000</v>
      </c>
      <c r="I13" s="26"/>
      <c r="J13" s="27">
        <v>30000</v>
      </c>
      <c r="K13" s="104"/>
      <c r="L13" s="87" t="s">
        <v>545</v>
      </c>
      <c r="M13" s="88"/>
      <c r="N13" s="22"/>
    </row>
    <row r="14" spans="1:14" ht="39.950000000000003" customHeight="1" x14ac:dyDescent="0.55000000000000004">
      <c r="A14" s="89">
        <v>4</v>
      </c>
      <c r="B14" s="102" t="s">
        <v>546</v>
      </c>
      <c r="C14" s="102"/>
      <c r="D14" s="103">
        <v>27169</v>
      </c>
      <c r="E14" s="103">
        <v>27169</v>
      </c>
      <c r="F14" s="104" t="s">
        <v>26</v>
      </c>
      <c r="G14" s="98" t="s">
        <v>64</v>
      </c>
      <c r="H14" s="99"/>
      <c r="I14" s="98" t="s">
        <v>64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27169</v>
      </c>
      <c r="I15" s="26"/>
      <c r="J15" s="27">
        <v>27169</v>
      </c>
      <c r="K15" s="104"/>
      <c r="L15" s="87" t="s">
        <v>547</v>
      </c>
      <c r="M15" s="88"/>
      <c r="N15" s="22"/>
    </row>
    <row r="16" spans="1:14" ht="39.950000000000003" customHeight="1" x14ac:dyDescent="0.55000000000000004">
      <c r="A16" s="89">
        <v>5</v>
      </c>
      <c r="B16" s="102" t="s">
        <v>548</v>
      </c>
      <c r="C16" s="102"/>
      <c r="D16" s="103">
        <v>7800</v>
      </c>
      <c r="E16" s="103">
        <v>7800</v>
      </c>
      <c r="F16" s="104" t="s">
        <v>26</v>
      </c>
      <c r="G16" s="98" t="s">
        <v>549</v>
      </c>
      <c r="H16" s="99"/>
      <c r="I16" s="98" t="s">
        <v>549</v>
      </c>
      <c r="J16" s="100"/>
      <c r="K16" s="104" t="s">
        <v>27</v>
      </c>
      <c r="L16" s="101" t="s">
        <v>29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7800</v>
      </c>
      <c r="I17" s="26"/>
      <c r="J17" s="27">
        <v>7800</v>
      </c>
      <c r="K17" s="104"/>
      <c r="L17" s="87" t="s">
        <v>550</v>
      </c>
      <c r="M17" s="88"/>
      <c r="N17" s="22"/>
    </row>
    <row r="18" spans="1:14" ht="39.950000000000003" customHeight="1" x14ac:dyDescent="0.55000000000000004">
      <c r="A18" s="89">
        <v>6</v>
      </c>
      <c r="B18" s="102" t="s">
        <v>553</v>
      </c>
      <c r="C18" s="102"/>
      <c r="D18" s="103">
        <v>15800</v>
      </c>
      <c r="E18" s="103">
        <v>15800</v>
      </c>
      <c r="F18" s="104" t="s">
        <v>26</v>
      </c>
      <c r="G18" s="98" t="s">
        <v>551</v>
      </c>
      <c r="H18" s="99"/>
      <c r="I18" s="98" t="s">
        <v>551</v>
      </c>
      <c r="J18" s="100"/>
      <c r="K18" s="104" t="s">
        <v>27</v>
      </c>
      <c r="L18" s="101" t="s">
        <v>29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15800</v>
      </c>
      <c r="I19" s="26"/>
      <c r="J19" s="27">
        <v>15800</v>
      </c>
      <c r="K19" s="104"/>
      <c r="L19" s="87" t="s">
        <v>552</v>
      </c>
      <c r="M19" s="88"/>
      <c r="N19" s="22"/>
    </row>
    <row r="20" spans="1:14" ht="39.950000000000003" customHeight="1" x14ac:dyDescent="0.55000000000000004">
      <c r="A20" s="89">
        <v>7</v>
      </c>
      <c r="B20" s="102" t="s">
        <v>554</v>
      </c>
      <c r="C20" s="102"/>
      <c r="D20" s="103">
        <v>3300</v>
      </c>
      <c r="E20" s="103">
        <v>3300</v>
      </c>
      <c r="F20" s="104" t="s">
        <v>26</v>
      </c>
      <c r="G20" s="98" t="s">
        <v>551</v>
      </c>
      <c r="H20" s="99"/>
      <c r="I20" s="98" t="s">
        <v>551</v>
      </c>
      <c r="J20" s="100"/>
      <c r="K20" s="104" t="s">
        <v>27</v>
      </c>
      <c r="L20" s="101" t="s">
        <v>29</v>
      </c>
      <c r="M20" s="101"/>
      <c r="N20" s="22"/>
    </row>
    <row r="21" spans="1:14" ht="39.950000000000003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3300</v>
      </c>
      <c r="I21" s="26"/>
      <c r="J21" s="27">
        <v>3300</v>
      </c>
      <c r="K21" s="104"/>
      <c r="L21" s="87" t="s">
        <v>555</v>
      </c>
      <c r="M21" s="88"/>
      <c r="N21" s="22"/>
    </row>
    <row r="22" spans="1:14" ht="39.950000000000003" customHeight="1" x14ac:dyDescent="0.55000000000000004">
      <c r="A22" s="196"/>
      <c r="B22" s="197"/>
      <c r="C22" s="197"/>
      <c r="D22" s="198"/>
      <c r="E22" s="198"/>
      <c r="F22" s="199"/>
      <c r="G22" s="200"/>
      <c r="H22" s="191"/>
      <c r="I22" s="201"/>
      <c r="J22" s="191"/>
      <c r="K22" s="199"/>
      <c r="L22" s="202"/>
      <c r="M22" s="202"/>
      <c r="N22" s="22"/>
    </row>
    <row r="23" spans="1:14" ht="39.950000000000003" customHeight="1" x14ac:dyDescent="0.55000000000000004">
      <c r="A23" s="89">
        <v>8</v>
      </c>
      <c r="B23" s="102" t="s">
        <v>556</v>
      </c>
      <c r="C23" s="102"/>
      <c r="D23" s="103">
        <v>2100</v>
      </c>
      <c r="E23" s="103">
        <v>2100</v>
      </c>
      <c r="F23" s="104" t="s">
        <v>26</v>
      </c>
      <c r="G23" s="98" t="s">
        <v>557</v>
      </c>
      <c r="H23" s="99"/>
      <c r="I23" s="98" t="s">
        <v>557</v>
      </c>
      <c r="J23" s="100"/>
      <c r="K23" s="104" t="s">
        <v>27</v>
      </c>
      <c r="L23" s="101" t="s">
        <v>29</v>
      </c>
      <c r="M23" s="101"/>
      <c r="N23" s="22"/>
    </row>
    <row r="24" spans="1:14" ht="39.950000000000003" customHeight="1" x14ac:dyDescent="0.55000000000000004">
      <c r="A24" s="89"/>
      <c r="B24" s="102"/>
      <c r="C24" s="102"/>
      <c r="D24" s="103"/>
      <c r="E24" s="103"/>
      <c r="F24" s="104"/>
      <c r="G24" s="24"/>
      <c r="H24" s="25">
        <v>2100</v>
      </c>
      <c r="I24" s="26"/>
      <c r="J24" s="27">
        <v>2100</v>
      </c>
      <c r="K24" s="104"/>
      <c r="L24" s="87" t="s">
        <v>558</v>
      </c>
      <c r="M24" s="88"/>
      <c r="N24" s="22"/>
    </row>
    <row r="25" spans="1:14" ht="39.950000000000003" customHeight="1" x14ac:dyDescent="0.55000000000000004">
      <c r="A25" s="89">
        <v>9</v>
      </c>
      <c r="B25" s="102" t="s">
        <v>559</v>
      </c>
      <c r="C25" s="102"/>
      <c r="D25" s="103">
        <v>69885</v>
      </c>
      <c r="E25" s="103">
        <v>69885</v>
      </c>
      <c r="F25" s="104" t="s">
        <v>26</v>
      </c>
      <c r="G25" s="98" t="s">
        <v>73</v>
      </c>
      <c r="H25" s="99"/>
      <c r="I25" s="98" t="s">
        <v>73</v>
      </c>
      <c r="J25" s="100"/>
      <c r="K25" s="104" t="s">
        <v>27</v>
      </c>
      <c r="L25" s="101" t="s">
        <v>29</v>
      </c>
      <c r="M25" s="101"/>
      <c r="N25" s="22"/>
    </row>
    <row r="26" spans="1:14" ht="39.950000000000003" customHeight="1" x14ac:dyDescent="0.55000000000000004">
      <c r="A26" s="89"/>
      <c r="B26" s="102"/>
      <c r="C26" s="102"/>
      <c r="D26" s="103"/>
      <c r="E26" s="103"/>
      <c r="F26" s="104"/>
      <c r="G26" s="24"/>
      <c r="H26" s="25">
        <v>69885</v>
      </c>
      <c r="I26" s="26"/>
      <c r="J26" s="27">
        <v>69885</v>
      </c>
      <c r="K26" s="104"/>
      <c r="L26" s="87" t="s">
        <v>560</v>
      </c>
      <c r="M26" s="88"/>
      <c r="N26" s="22"/>
    </row>
    <row r="27" spans="1:14" ht="39.950000000000003" customHeight="1" x14ac:dyDescent="0.55000000000000004">
      <c r="A27" s="89">
        <v>10</v>
      </c>
      <c r="B27" s="102" t="s">
        <v>561</v>
      </c>
      <c r="C27" s="102"/>
      <c r="D27" s="103">
        <v>6500</v>
      </c>
      <c r="E27" s="103">
        <v>6500</v>
      </c>
      <c r="F27" s="104" t="s">
        <v>26</v>
      </c>
      <c r="G27" s="98" t="s">
        <v>73</v>
      </c>
      <c r="H27" s="99"/>
      <c r="I27" s="98" t="s">
        <v>73</v>
      </c>
      <c r="J27" s="100"/>
      <c r="K27" s="104" t="s">
        <v>27</v>
      </c>
      <c r="L27" s="101" t="s">
        <v>29</v>
      </c>
      <c r="M27" s="101"/>
      <c r="N27" s="22"/>
    </row>
    <row r="28" spans="1:14" ht="39.950000000000003" customHeight="1" x14ac:dyDescent="0.55000000000000004">
      <c r="A28" s="89"/>
      <c r="B28" s="102"/>
      <c r="C28" s="102"/>
      <c r="D28" s="103"/>
      <c r="E28" s="103"/>
      <c r="F28" s="104"/>
      <c r="G28" s="24"/>
      <c r="H28" s="25">
        <v>6500</v>
      </c>
      <c r="I28" s="26"/>
      <c r="J28" s="27">
        <v>6500</v>
      </c>
      <c r="K28" s="104"/>
      <c r="L28" s="87" t="s">
        <v>562</v>
      </c>
      <c r="M28" s="88"/>
      <c r="N28" s="22"/>
    </row>
    <row r="29" spans="1:14" ht="39.950000000000003" customHeight="1" x14ac:dyDescent="0.55000000000000004">
      <c r="A29" s="89">
        <v>11</v>
      </c>
      <c r="B29" s="102" t="s">
        <v>563</v>
      </c>
      <c r="C29" s="102"/>
      <c r="D29" s="103">
        <v>10000</v>
      </c>
      <c r="E29" s="103">
        <v>10000</v>
      </c>
      <c r="F29" s="104" t="s">
        <v>26</v>
      </c>
      <c r="G29" s="98" t="s">
        <v>73</v>
      </c>
      <c r="H29" s="99"/>
      <c r="I29" s="98" t="s">
        <v>73</v>
      </c>
      <c r="J29" s="100"/>
      <c r="K29" s="104" t="s">
        <v>27</v>
      </c>
      <c r="L29" s="101" t="s">
        <v>29</v>
      </c>
      <c r="M29" s="101"/>
      <c r="N29" s="22"/>
    </row>
    <row r="30" spans="1:14" ht="39.950000000000003" customHeight="1" x14ac:dyDescent="0.55000000000000004">
      <c r="A30" s="89"/>
      <c r="B30" s="102"/>
      <c r="C30" s="102"/>
      <c r="D30" s="103"/>
      <c r="E30" s="103"/>
      <c r="F30" s="104"/>
      <c r="G30" s="24"/>
      <c r="H30" s="25">
        <v>10000</v>
      </c>
      <c r="I30" s="26"/>
      <c r="J30" s="27">
        <v>10000</v>
      </c>
      <c r="K30" s="104"/>
      <c r="L30" s="87" t="s">
        <v>568</v>
      </c>
      <c r="M30" s="88"/>
      <c r="N30" s="22"/>
    </row>
    <row r="31" spans="1:14" ht="39.950000000000003" customHeight="1" x14ac:dyDescent="0.55000000000000004">
      <c r="A31" s="89">
        <v>12</v>
      </c>
      <c r="B31" s="102" t="s">
        <v>564</v>
      </c>
      <c r="C31" s="102"/>
      <c r="D31" s="103">
        <v>9400</v>
      </c>
      <c r="E31" s="103">
        <v>9400</v>
      </c>
      <c r="F31" s="104" t="s">
        <v>26</v>
      </c>
      <c r="G31" s="98" t="s">
        <v>565</v>
      </c>
      <c r="H31" s="99"/>
      <c r="I31" s="98" t="s">
        <v>565</v>
      </c>
      <c r="J31" s="100"/>
      <c r="K31" s="104" t="s">
        <v>27</v>
      </c>
      <c r="L31" s="101" t="s">
        <v>29</v>
      </c>
      <c r="M31" s="101"/>
      <c r="N31" s="22"/>
    </row>
    <row r="32" spans="1:14" ht="39.950000000000003" customHeight="1" x14ac:dyDescent="0.55000000000000004">
      <c r="A32" s="89"/>
      <c r="B32" s="102"/>
      <c r="C32" s="102"/>
      <c r="D32" s="103"/>
      <c r="E32" s="103"/>
      <c r="F32" s="104"/>
      <c r="G32" s="24"/>
      <c r="H32" s="25">
        <v>9400</v>
      </c>
      <c r="I32" s="26"/>
      <c r="J32" s="27">
        <v>9400</v>
      </c>
      <c r="K32" s="104"/>
      <c r="L32" s="87" t="s">
        <v>567</v>
      </c>
      <c r="M32" s="88"/>
      <c r="N32" s="22"/>
    </row>
    <row r="33" spans="1:14" ht="39.950000000000003" customHeight="1" x14ac:dyDescent="0.55000000000000004">
      <c r="A33" s="89">
        <v>13</v>
      </c>
      <c r="B33" s="102" t="s">
        <v>566</v>
      </c>
      <c r="C33" s="102"/>
      <c r="D33" s="103">
        <v>21200</v>
      </c>
      <c r="E33" s="103">
        <v>21200</v>
      </c>
      <c r="F33" s="104" t="s">
        <v>26</v>
      </c>
      <c r="G33" s="98" t="s">
        <v>565</v>
      </c>
      <c r="H33" s="99"/>
      <c r="I33" s="98" t="s">
        <v>565</v>
      </c>
      <c r="J33" s="100"/>
      <c r="K33" s="104" t="s">
        <v>27</v>
      </c>
      <c r="L33" s="101" t="s">
        <v>29</v>
      </c>
      <c r="M33" s="101"/>
      <c r="N33" s="22"/>
    </row>
    <row r="34" spans="1:14" ht="39.950000000000003" customHeight="1" x14ac:dyDescent="0.55000000000000004">
      <c r="A34" s="89"/>
      <c r="B34" s="102"/>
      <c r="C34" s="102"/>
      <c r="D34" s="103"/>
      <c r="E34" s="103"/>
      <c r="F34" s="104"/>
      <c r="G34" s="24"/>
      <c r="H34" s="25">
        <v>21200</v>
      </c>
      <c r="I34" s="26"/>
      <c r="J34" s="27">
        <v>21200</v>
      </c>
      <c r="K34" s="104"/>
      <c r="L34" s="87" t="s">
        <v>569</v>
      </c>
      <c r="M34" s="88"/>
      <c r="N34" s="22"/>
    </row>
    <row r="35" spans="1:14" ht="39.950000000000003" customHeight="1" x14ac:dyDescent="0.55000000000000004">
      <c r="A35" s="106">
        <v>14</v>
      </c>
      <c r="B35" s="102" t="s">
        <v>570</v>
      </c>
      <c r="C35" s="102"/>
      <c r="D35" s="103">
        <v>13200</v>
      </c>
      <c r="E35" s="103">
        <v>13200</v>
      </c>
      <c r="F35" s="104" t="s">
        <v>26</v>
      </c>
      <c r="G35" s="98" t="s">
        <v>565</v>
      </c>
      <c r="H35" s="99"/>
      <c r="I35" s="98" t="s">
        <v>565</v>
      </c>
      <c r="J35" s="100"/>
      <c r="K35" s="104" t="s">
        <v>27</v>
      </c>
      <c r="L35" s="101" t="s">
        <v>29</v>
      </c>
      <c r="M35" s="101"/>
      <c r="N35" s="22"/>
    </row>
    <row r="36" spans="1:14" ht="39.950000000000003" customHeight="1" x14ac:dyDescent="0.55000000000000004">
      <c r="A36" s="89"/>
      <c r="B36" s="102"/>
      <c r="C36" s="102"/>
      <c r="D36" s="103"/>
      <c r="E36" s="103"/>
      <c r="F36" s="104"/>
      <c r="G36" s="24"/>
      <c r="H36" s="25">
        <v>13100</v>
      </c>
      <c r="I36" s="26"/>
      <c r="J36" s="27">
        <v>13100</v>
      </c>
      <c r="K36" s="104"/>
      <c r="L36" s="87" t="s">
        <v>571</v>
      </c>
      <c r="M36" s="88"/>
      <c r="N36" s="22"/>
    </row>
    <row r="37" spans="1:14" ht="39.950000000000003" customHeight="1" x14ac:dyDescent="0.55000000000000004">
      <c r="A37" s="89">
        <v>15</v>
      </c>
      <c r="B37" s="102" t="s">
        <v>572</v>
      </c>
      <c r="C37" s="102"/>
      <c r="D37" s="103">
        <v>6900</v>
      </c>
      <c r="E37" s="103">
        <v>6900</v>
      </c>
      <c r="F37" s="104" t="s">
        <v>26</v>
      </c>
      <c r="G37" s="98" t="s">
        <v>565</v>
      </c>
      <c r="H37" s="99"/>
      <c r="I37" s="98" t="s">
        <v>565</v>
      </c>
      <c r="J37" s="100"/>
      <c r="K37" s="104" t="s">
        <v>27</v>
      </c>
      <c r="L37" s="101" t="s">
        <v>29</v>
      </c>
      <c r="M37" s="101"/>
      <c r="N37" s="22"/>
    </row>
    <row r="38" spans="1:14" ht="39.950000000000003" customHeight="1" x14ac:dyDescent="0.55000000000000004">
      <c r="A38" s="89"/>
      <c r="B38" s="102"/>
      <c r="C38" s="102"/>
      <c r="D38" s="103"/>
      <c r="E38" s="103"/>
      <c r="F38" s="104"/>
      <c r="G38" s="24"/>
      <c r="H38" s="25">
        <v>6900</v>
      </c>
      <c r="I38" s="26"/>
      <c r="J38" s="27">
        <v>6900</v>
      </c>
      <c r="K38" s="104"/>
      <c r="L38" s="87" t="s">
        <v>573</v>
      </c>
      <c r="M38" s="88"/>
      <c r="N38" s="22"/>
    </row>
    <row r="39" spans="1:14" ht="39.950000000000003" customHeight="1" x14ac:dyDescent="0.55000000000000004">
      <c r="A39" s="89">
        <v>16</v>
      </c>
      <c r="B39" s="102" t="s">
        <v>574</v>
      </c>
      <c r="C39" s="102"/>
      <c r="D39" s="103">
        <v>24200</v>
      </c>
      <c r="E39" s="103">
        <v>24200</v>
      </c>
      <c r="F39" s="104" t="s">
        <v>26</v>
      </c>
      <c r="G39" s="98" t="s">
        <v>565</v>
      </c>
      <c r="H39" s="99"/>
      <c r="I39" s="98" t="s">
        <v>565</v>
      </c>
      <c r="J39" s="100"/>
      <c r="K39" s="104" t="s">
        <v>27</v>
      </c>
      <c r="L39" s="101" t="s">
        <v>29</v>
      </c>
      <c r="M39" s="101"/>
      <c r="N39" s="22"/>
    </row>
    <row r="40" spans="1:14" ht="39.950000000000003" customHeight="1" x14ac:dyDescent="0.55000000000000004">
      <c r="A40" s="89"/>
      <c r="B40" s="102"/>
      <c r="C40" s="102"/>
      <c r="D40" s="103"/>
      <c r="E40" s="103"/>
      <c r="F40" s="104"/>
      <c r="G40" s="24"/>
      <c r="H40" s="25">
        <v>24200</v>
      </c>
      <c r="I40" s="26"/>
      <c r="J40" s="27">
        <v>24200</v>
      </c>
      <c r="K40" s="104"/>
      <c r="L40" s="87" t="s">
        <v>575</v>
      </c>
      <c r="M40" s="88"/>
      <c r="N40" s="22"/>
    </row>
    <row r="41" spans="1:14" ht="39.950000000000003" customHeight="1" x14ac:dyDescent="0.55000000000000004">
      <c r="A41" s="196"/>
      <c r="B41" s="197"/>
      <c r="C41" s="197"/>
      <c r="D41" s="198"/>
      <c r="E41" s="198"/>
      <c r="F41" s="199"/>
      <c r="G41" s="200"/>
      <c r="H41" s="191"/>
      <c r="I41" s="201"/>
      <c r="J41" s="191"/>
      <c r="K41" s="199"/>
      <c r="L41" s="202"/>
      <c r="M41" s="202"/>
      <c r="N41" s="22"/>
    </row>
    <row r="42" spans="1:14" ht="39.950000000000003" customHeight="1" x14ac:dyDescent="0.55000000000000004">
      <c r="A42" s="105">
        <v>17</v>
      </c>
      <c r="B42" s="102" t="s">
        <v>576</v>
      </c>
      <c r="C42" s="102"/>
      <c r="D42" s="94">
        <v>127600</v>
      </c>
      <c r="E42" s="94">
        <v>127600</v>
      </c>
      <c r="F42" s="96" t="s">
        <v>26</v>
      </c>
      <c r="G42" s="98" t="s">
        <v>565</v>
      </c>
      <c r="H42" s="100"/>
      <c r="I42" s="98" t="s">
        <v>565</v>
      </c>
      <c r="J42" s="100"/>
      <c r="K42" s="96" t="s">
        <v>27</v>
      </c>
      <c r="L42" s="85" t="s">
        <v>29</v>
      </c>
      <c r="M42" s="86"/>
      <c r="N42" s="22"/>
    </row>
    <row r="43" spans="1:14" ht="39.950000000000003" customHeight="1" x14ac:dyDescent="0.55000000000000004">
      <c r="A43" s="106"/>
      <c r="B43" s="102"/>
      <c r="C43" s="102"/>
      <c r="D43" s="95"/>
      <c r="E43" s="95"/>
      <c r="F43" s="97"/>
      <c r="G43" s="24"/>
      <c r="H43" s="25">
        <v>127600</v>
      </c>
      <c r="I43" s="26"/>
      <c r="J43" s="27">
        <v>127600</v>
      </c>
      <c r="K43" s="97"/>
      <c r="L43" s="87" t="s">
        <v>577</v>
      </c>
      <c r="M43" s="88"/>
      <c r="N43" s="22"/>
    </row>
    <row r="44" spans="1:14" ht="39.950000000000003" customHeight="1" x14ac:dyDescent="0.55000000000000004">
      <c r="A44" s="89">
        <v>18</v>
      </c>
      <c r="B44" s="102" t="s">
        <v>578</v>
      </c>
      <c r="C44" s="102"/>
      <c r="D44" s="103">
        <v>2500</v>
      </c>
      <c r="E44" s="103">
        <v>2500</v>
      </c>
      <c r="F44" s="104" t="s">
        <v>26</v>
      </c>
      <c r="G44" s="98" t="s">
        <v>62</v>
      </c>
      <c r="H44" s="99"/>
      <c r="I44" s="98" t="s">
        <v>62</v>
      </c>
      <c r="J44" s="100"/>
      <c r="K44" s="104" t="s">
        <v>27</v>
      </c>
      <c r="L44" s="101" t="s">
        <v>29</v>
      </c>
      <c r="M44" s="101"/>
      <c r="N44" s="22"/>
    </row>
    <row r="45" spans="1:14" ht="39.950000000000003" customHeight="1" x14ac:dyDescent="0.55000000000000004">
      <c r="A45" s="89"/>
      <c r="B45" s="102"/>
      <c r="C45" s="102"/>
      <c r="D45" s="103"/>
      <c r="E45" s="103"/>
      <c r="F45" s="104"/>
      <c r="G45" s="24"/>
      <c r="H45" s="25">
        <v>2500</v>
      </c>
      <c r="I45" s="26"/>
      <c r="J45" s="27">
        <v>2500</v>
      </c>
      <c r="K45" s="104"/>
      <c r="L45" s="87" t="s">
        <v>579</v>
      </c>
      <c r="M45" s="88"/>
      <c r="N45" s="22"/>
    </row>
    <row r="46" spans="1:14" ht="39.950000000000003" customHeight="1" x14ac:dyDescent="0.55000000000000004">
      <c r="A46" s="89">
        <v>18</v>
      </c>
      <c r="B46" s="102" t="s">
        <v>580</v>
      </c>
      <c r="C46" s="102"/>
      <c r="D46" s="103">
        <v>2500</v>
      </c>
      <c r="E46" s="103">
        <v>2500</v>
      </c>
      <c r="F46" s="104" t="s">
        <v>26</v>
      </c>
      <c r="G46" s="98" t="s">
        <v>62</v>
      </c>
      <c r="H46" s="99"/>
      <c r="I46" s="98" t="s">
        <v>62</v>
      </c>
      <c r="J46" s="100"/>
      <c r="K46" s="104" t="s">
        <v>27</v>
      </c>
      <c r="L46" s="101" t="s">
        <v>29</v>
      </c>
      <c r="M46" s="101"/>
      <c r="N46" s="22"/>
    </row>
    <row r="47" spans="1:14" ht="39.950000000000003" customHeight="1" x14ac:dyDescent="0.55000000000000004">
      <c r="A47" s="89"/>
      <c r="B47" s="102"/>
      <c r="C47" s="102"/>
      <c r="D47" s="103"/>
      <c r="E47" s="103"/>
      <c r="F47" s="104"/>
      <c r="G47" s="24"/>
      <c r="H47" s="25">
        <v>2500</v>
      </c>
      <c r="I47" s="26"/>
      <c r="J47" s="27">
        <v>2500</v>
      </c>
      <c r="K47" s="104"/>
      <c r="L47" s="87" t="s">
        <v>581</v>
      </c>
      <c r="M47" s="88"/>
      <c r="N47" s="22"/>
    </row>
    <row r="48" spans="1:14" ht="39.950000000000003" customHeight="1" x14ac:dyDescent="0.55000000000000004">
      <c r="A48" s="89">
        <v>19</v>
      </c>
      <c r="B48" s="102" t="s">
        <v>582</v>
      </c>
      <c r="C48" s="102"/>
      <c r="D48" s="103">
        <v>2500</v>
      </c>
      <c r="E48" s="103">
        <v>2500</v>
      </c>
      <c r="F48" s="104" t="s">
        <v>26</v>
      </c>
      <c r="G48" s="98" t="s">
        <v>62</v>
      </c>
      <c r="H48" s="99"/>
      <c r="I48" s="98" t="s">
        <v>62</v>
      </c>
      <c r="J48" s="100"/>
      <c r="K48" s="104" t="s">
        <v>27</v>
      </c>
      <c r="L48" s="101" t="s">
        <v>29</v>
      </c>
      <c r="M48" s="101"/>
      <c r="N48" s="22"/>
    </row>
    <row r="49" spans="1:14" ht="39.950000000000003" customHeight="1" x14ac:dyDescent="0.55000000000000004">
      <c r="A49" s="89"/>
      <c r="B49" s="102"/>
      <c r="C49" s="102"/>
      <c r="D49" s="103"/>
      <c r="E49" s="103"/>
      <c r="F49" s="104"/>
      <c r="G49" s="24"/>
      <c r="H49" s="25">
        <v>2500</v>
      </c>
      <c r="I49" s="26"/>
      <c r="J49" s="27">
        <v>2500</v>
      </c>
      <c r="K49" s="104"/>
      <c r="L49" s="87" t="s">
        <v>583</v>
      </c>
      <c r="M49" s="88"/>
      <c r="N49" s="22"/>
    </row>
    <row r="50" spans="1:14" ht="39.950000000000003" customHeight="1" x14ac:dyDescent="0.55000000000000004">
      <c r="A50" s="89">
        <v>20</v>
      </c>
      <c r="B50" s="102" t="s">
        <v>584</v>
      </c>
      <c r="C50" s="102"/>
      <c r="D50" s="103">
        <v>27300</v>
      </c>
      <c r="E50" s="103">
        <v>27348.080000000002</v>
      </c>
      <c r="F50" s="104" t="s">
        <v>25</v>
      </c>
      <c r="G50" s="98" t="s">
        <v>485</v>
      </c>
      <c r="H50" s="99"/>
      <c r="I50" s="98" t="s">
        <v>485</v>
      </c>
      <c r="J50" s="99"/>
      <c r="K50" s="104" t="s">
        <v>27</v>
      </c>
      <c r="L50" s="101" t="s">
        <v>31</v>
      </c>
      <c r="M50" s="101"/>
      <c r="N50" s="22"/>
    </row>
    <row r="51" spans="1:14" ht="39.950000000000003" customHeight="1" x14ac:dyDescent="0.55000000000000004">
      <c r="A51" s="89"/>
      <c r="B51" s="102"/>
      <c r="C51" s="102"/>
      <c r="D51" s="103"/>
      <c r="E51" s="103"/>
      <c r="F51" s="104"/>
      <c r="G51" s="24"/>
      <c r="H51" s="25">
        <v>27300</v>
      </c>
      <c r="I51" s="26"/>
      <c r="J51" s="27">
        <v>27300</v>
      </c>
      <c r="K51" s="104"/>
      <c r="L51" s="87" t="s">
        <v>585</v>
      </c>
      <c r="M51" s="88"/>
      <c r="N51" s="22"/>
    </row>
    <row r="52" spans="1:14" ht="39.950000000000003" customHeight="1" x14ac:dyDescent="0.55000000000000004">
      <c r="A52" s="105">
        <v>21</v>
      </c>
      <c r="B52" s="102" t="s">
        <v>588</v>
      </c>
      <c r="C52" s="102"/>
      <c r="D52" s="103">
        <v>128000</v>
      </c>
      <c r="E52" s="103">
        <v>128000</v>
      </c>
      <c r="F52" s="104" t="s">
        <v>25</v>
      </c>
      <c r="G52" s="98" t="s">
        <v>586</v>
      </c>
      <c r="H52" s="99"/>
      <c r="I52" s="98" t="s">
        <v>586</v>
      </c>
      <c r="J52" s="99"/>
      <c r="K52" s="104" t="s">
        <v>27</v>
      </c>
      <c r="L52" s="101" t="s">
        <v>31</v>
      </c>
      <c r="M52" s="101"/>
      <c r="N52" s="22"/>
    </row>
    <row r="53" spans="1:14" ht="39.950000000000003" customHeight="1" x14ac:dyDescent="0.55000000000000004">
      <c r="A53" s="106"/>
      <c r="B53" s="102"/>
      <c r="C53" s="102"/>
      <c r="D53" s="103"/>
      <c r="E53" s="103"/>
      <c r="F53" s="104"/>
      <c r="G53" s="24"/>
      <c r="H53" s="25">
        <v>128000</v>
      </c>
      <c r="I53" s="26"/>
      <c r="J53" s="27">
        <v>128000</v>
      </c>
      <c r="K53" s="104"/>
      <c r="L53" s="87" t="s">
        <v>587</v>
      </c>
      <c r="M53" s="88"/>
      <c r="N53" s="22"/>
    </row>
    <row r="54" spans="1:14" ht="39.950000000000003" customHeight="1" x14ac:dyDescent="0.55000000000000004">
      <c r="A54" s="105">
        <v>22</v>
      </c>
      <c r="B54" s="102" t="s">
        <v>589</v>
      </c>
      <c r="C54" s="102"/>
      <c r="D54" s="103">
        <v>17032.97</v>
      </c>
      <c r="E54" s="103">
        <v>17032.97</v>
      </c>
      <c r="F54" s="104" t="s">
        <v>25</v>
      </c>
      <c r="G54" s="98" t="s">
        <v>586</v>
      </c>
      <c r="H54" s="99"/>
      <c r="I54" s="98" t="s">
        <v>586</v>
      </c>
      <c r="J54" s="99"/>
      <c r="K54" s="104" t="s">
        <v>27</v>
      </c>
      <c r="L54" s="101" t="s">
        <v>31</v>
      </c>
      <c r="M54" s="101"/>
      <c r="N54" s="22"/>
    </row>
    <row r="55" spans="1:14" ht="39.950000000000003" customHeight="1" x14ac:dyDescent="0.55000000000000004">
      <c r="A55" s="106"/>
      <c r="B55" s="102"/>
      <c r="C55" s="102"/>
      <c r="D55" s="103"/>
      <c r="E55" s="103"/>
      <c r="F55" s="104"/>
      <c r="G55" s="24"/>
      <c r="H55" s="25">
        <v>17000</v>
      </c>
      <c r="I55" s="26"/>
      <c r="J55" s="27">
        <v>17000</v>
      </c>
      <c r="K55" s="104"/>
      <c r="L55" s="87" t="s">
        <v>590</v>
      </c>
      <c r="M55" s="88"/>
      <c r="N55" s="22"/>
    </row>
    <row r="56" spans="1:14" ht="39.950000000000003" customHeight="1" x14ac:dyDescent="0.55000000000000004">
      <c r="A56" s="105">
        <v>23</v>
      </c>
      <c r="B56" s="102" t="s">
        <v>591</v>
      </c>
      <c r="C56" s="102"/>
      <c r="D56" s="103">
        <v>27665.4</v>
      </c>
      <c r="E56" s="103">
        <v>27665.4</v>
      </c>
      <c r="F56" s="104" t="s">
        <v>25</v>
      </c>
      <c r="G56" s="98" t="s">
        <v>68</v>
      </c>
      <c r="H56" s="100"/>
      <c r="I56" s="98" t="s">
        <v>68</v>
      </c>
      <c r="J56" s="100"/>
      <c r="K56" s="104" t="s">
        <v>27</v>
      </c>
      <c r="L56" s="101" t="s">
        <v>31</v>
      </c>
      <c r="M56" s="101"/>
      <c r="N56" s="22"/>
    </row>
    <row r="57" spans="1:14" ht="39.950000000000003" customHeight="1" x14ac:dyDescent="0.55000000000000004">
      <c r="A57" s="106"/>
      <c r="B57" s="102"/>
      <c r="C57" s="102"/>
      <c r="D57" s="103"/>
      <c r="E57" s="103"/>
      <c r="F57" s="104"/>
      <c r="G57" s="24"/>
      <c r="H57" s="25">
        <v>27600</v>
      </c>
      <c r="I57" s="26"/>
      <c r="J57" s="27">
        <v>27600</v>
      </c>
      <c r="K57" s="104"/>
      <c r="L57" s="87" t="s">
        <v>592</v>
      </c>
      <c r="M57" s="88"/>
      <c r="N57" s="22"/>
    </row>
    <row r="58" spans="1:14" ht="39.950000000000003" customHeight="1" x14ac:dyDescent="0.55000000000000004">
      <c r="A58" s="89">
        <v>24</v>
      </c>
      <c r="B58" s="102" t="s">
        <v>593</v>
      </c>
      <c r="C58" s="102"/>
      <c r="D58" s="103">
        <v>29565.46</v>
      </c>
      <c r="E58" s="103">
        <v>29565.46</v>
      </c>
      <c r="F58" s="104" t="s">
        <v>25</v>
      </c>
      <c r="G58" s="98" t="s">
        <v>68</v>
      </c>
      <c r="H58" s="100"/>
      <c r="I58" s="98" t="s">
        <v>68</v>
      </c>
      <c r="J58" s="100"/>
      <c r="K58" s="104" t="s">
        <v>27</v>
      </c>
      <c r="L58" s="101" t="s">
        <v>31</v>
      </c>
      <c r="M58" s="101"/>
      <c r="N58" s="22"/>
    </row>
    <row r="59" spans="1:14" ht="39.950000000000003" customHeight="1" x14ac:dyDescent="0.55000000000000004">
      <c r="A59" s="89"/>
      <c r="B59" s="102"/>
      <c r="C59" s="102"/>
      <c r="D59" s="103"/>
      <c r="E59" s="103"/>
      <c r="F59" s="104"/>
      <c r="G59" s="24"/>
      <c r="H59" s="25">
        <v>29500</v>
      </c>
      <c r="I59" s="26"/>
      <c r="J59" s="27">
        <v>29500</v>
      </c>
      <c r="K59" s="104"/>
      <c r="L59" s="87" t="s">
        <v>594</v>
      </c>
      <c r="M59" s="88"/>
      <c r="N59" s="22"/>
    </row>
    <row r="60" spans="1:14" ht="39.950000000000003" customHeight="1" x14ac:dyDescent="0.55000000000000004">
      <c r="A60" s="196"/>
      <c r="B60" s="197"/>
      <c r="C60" s="197"/>
      <c r="D60" s="198"/>
      <c r="E60" s="198"/>
      <c r="F60" s="199"/>
      <c r="G60" s="200"/>
      <c r="H60" s="191"/>
      <c r="I60" s="201"/>
      <c r="J60" s="191"/>
      <c r="K60" s="199"/>
      <c r="L60" s="202"/>
      <c r="M60" s="202"/>
      <c r="N60" s="22"/>
    </row>
    <row r="61" spans="1:14" ht="39.950000000000003" customHeight="1" x14ac:dyDescent="0.55000000000000004">
      <c r="A61" s="89">
        <v>25</v>
      </c>
      <c r="B61" s="102" t="s">
        <v>595</v>
      </c>
      <c r="C61" s="102"/>
      <c r="D61" s="103">
        <v>14236.35</v>
      </c>
      <c r="E61" s="103">
        <v>14236.35</v>
      </c>
      <c r="F61" s="104" t="s">
        <v>25</v>
      </c>
      <c r="G61" s="98" t="s">
        <v>68</v>
      </c>
      <c r="H61" s="100"/>
      <c r="I61" s="98" t="s">
        <v>68</v>
      </c>
      <c r="J61" s="100"/>
      <c r="K61" s="104" t="s">
        <v>27</v>
      </c>
      <c r="L61" s="101" t="s">
        <v>31</v>
      </c>
      <c r="M61" s="101"/>
      <c r="N61" s="22"/>
    </row>
    <row r="62" spans="1:14" ht="39.950000000000003" customHeight="1" x14ac:dyDescent="0.55000000000000004">
      <c r="A62" s="89"/>
      <c r="B62" s="102"/>
      <c r="C62" s="102"/>
      <c r="D62" s="103"/>
      <c r="E62" s="103"/>
      <c r="F62" s="104"/>
      <c r="G62" s="24"/>
      <c r="H62" s="25">
        <v>14236.35</v>
      </c>
      <c r="I62" s="26"/>
      <c r="J62" s="27">
        <v>14236.35</v>
      </c>
      <c r="K62" s="104"/>
      <c r="L62" s="87" t="s">
        <v>596</v>
      </c>
      <c r="M62" s="88"/>
      <c r="N62" s="22"/>
    </row>
    <row r="63" spans="1:14" ht="39.950000000000003" customHeight="1" x14ac:dyDescent="0.55000000000000004">
      <c r="A63" s="89">
        <v>26</v>
      </c>
      <c r="B63" s="102" t="s">
        <v>421</v>
      </c>
      <c r="C63" s="102"/>
      <c r="D63" s="103">
        <v>11430</v>
      </c>
      <c r="E63" s="103">
        <v>11430</v>
      </c>
      <c r="F63" s="104" t="s">
        <v>25</v>
      </c>
      <c r="G63" s="98" t="s">
        <v>57</v>
      </c>
      <c r="H63" s="99"/>
      <c r="I63" s="98" t="s">
        <v>57</v>
      </c>
      <c r="J63" s="99"/>
      <c r="K63" s="104" t="s">
        <v>27</v>
      </c>
      <c r="L63" s="101" t="s">
        <v>31</v>
      </c>
      <c r="M63" s="101"/>
      <c r="N63" s="22"/>
    </row>
    <row r="64" spans="1:14" ht="39.950000000000003" customHeight="1" x14ac:dyDescent="0.55000000000000004">
      <c r="A64" s="89"/>
      <c r="B64" s="102"/>
      <c r="C64" s="102"/>
      <c r="D64" s="103"/>
      <c r="E64" s="103"/>
      <c r="F64" s="104"/>
      <c r="G64" s="24"/>
      <c r="H64" s="25">
        <v>11430</v>
      </c>
      <c r="I64" s="26"/>
      <c r="J64" s="27">
        <v>11430</v>
      </c>
      <c r="K64" s="104"/>
      <c r="L64" s="87" t="s">
        <v>597</v>
      </c>
      <c r="M64" s="88"/>
      <c r="N64" s="22"/>
    </row>
    <row r="65" spans="1:14" ht="39.950000000000003" customHeight="1" x14ac:dyDescent="0.55000000000000004">
      <c r="A65" s="105">
        <v>27</v>
      </c>
      <c r="B65" s="102" t="s">
        <v>598</v>
      </c>
      <c r="C65" s="102"/>
      <c r="D65" s="103">
        <v>2250</v>
      </c>
      <c r="E65" s="103">
        <v>2250</v>
      </c>
      <c r="F65" s="104" t="s">
        <v>25</v>
      </c>
      <c r="G65" s="98" t="s">
        <v>57</v>
      </c>
      <c r="H65" s="99"/>
      <c r="I65" s="98" t="s">
        <v>57</v>
      </c>
      <c r="J65" s="99"/>
      <c r="K65" s="104" t="s">
        <v>27</v>
      </c>
      <c r="L65" s="101" t="s">
        <v>31</v>
      </c>
      <c r="M65" s="101"/>
      <c r="N65" s="22"/>
    </row>
    <row r="66" spans="1:14" ht="39.950000000000003" customHeight="1" x14ac:dyDescent="0.55000000000000004">
      <c r="A66" s="106"/>
      <c r="B66" s="102"/>
      <c r="C66" s="102"/>
      <c r="D66" s="103"/>
      <c r="E66" s="103"/>
      <c r="F66" s="104"/>
      <c r="G66" s="24"/>
      <c r="H66" s="25">
        <v>2250</v>
      </c>
      <c r="I66" s="26"/>
      <c r="J66" s="27">
        <v>2250</v>
      </c>
      <c r="K66" s="104"/>
      <c r="L66" s="87" t="s">
        <v>599</v>
      </c>
      <c r="M66" s="88"/>
      <c r="N66" s="22"/>
    </row>
    <row r="67" spans="1:14" ht="39.950000000000003" customHeight="1" x14ac:dyDescent="0.55000000000000004">
      <c r="A67" s="89">
        <v>28</v>
      </c>
      <c r="B67" s="90" t="s">
        <v>601</v>
      </c>
      <c r="C67" s="91"/>
      <c r="D67" s="94">
        <v>137200</v>
      </c>
      <c r="E67" s="94">
        <v>138016.32999999999</v>
      </c>
      <c r="F67" s="96" t="s">
        <v>25</v>
      </c>
      <c r="G67" s="98" t="s">
        <v>59</v>
      </c>
      <c r="H67" s="100"/>
      <c r="I67" s="98" t="s">
        <v>59</v>
      </c>
      <c r="J67" s="100"/>
      <c r="K67" s="96" t="s">
        <v>27</v>
      </c>
      <c r="L67" s="85" t="s">
        <v>28</v>
      </c>
      <c r="M67" s="86"/>
      <c r="N67" s="22"/>
    </row>
    <row r="68" spans="1:14" ht="54" customHeight="1" x14ac:dyDescent="0.55000000000000004">
      <c r="A68" s="89"/>
      <c r="B68" s="92"/>
      <c r="C68" s="93"/>
      <c r="D68" s="95"/>
      <c r="E68" s="95"/>
      <c r="F68" s="97"/>
      <c r="G68" s="24"/>
      <c r="H68" s="25">
        <v>137000</v>
      </c>
      <c r="I68" s="26"/>
      <c r="J68" s="27">
        <v>137000</v>
      </c>
      <c r="K68" s="97"/>
      <c r="L68" s="87" t="s">
        <v>600</v>
      </c>
      <c r="M68" s="88"/>
      <c r="N68" s="22"/>
    </row>
    <row r="69" spans="1:14" ht="39.950000000000003" customHeight="1" x14ac:dyDescent="0.55000000000000004">
      <c r="A69" s="89">
        <v>29</v>
      </c>
      <c r="B69" s="90" t="s">
        <v>602</v>
      </c>
      <c r="C69" s="91"/>
      <c r="D69" s="94">
        <v>251100</v>
      </c>
      <c r="E69" s="94">
        <v>244580.6</v>
      </c>
      <c r="F69" s="96" t="s">
        <v>25</v>
      </c>
      <c r="G69" s="98" t="s">
        <v>387</v>
      </c>
      <c r="H69" s="100"/>
      <c r="I69" s="98" t="s">
        <v>387</v>
      </c>
      <c r="J69" s="100"/>
      <c r="K69" s="96" t="s">
        <v>27</v>
      </c>
      <c r="L69" s="85" t="s">
        <v>28</v>
      </c>
      <c r="M69" s="86"/>
      <c r="N69" s="22"/>
    </row>
    <row r="70" spans="1:14" ht="54" customHeight="1" x14ac:dyDescent="0.55000000000000004">
      <c r="A70" s="89"/>
      <c r="B70" s="92"/>
      <c r="C70" s="93"/>
      <c r="D70" s="95"/>
      <c r="E70" s="95"/>
      <c r="F70" s="97"/>
      <c r="G70" s="24"/>
      <c r="H70" s="25">
        <v>244000</v>
      </c>
      <c r="I70" s="26"/>
      <c r="J70" s="27">
        <v>244000</v>
      </c>
      <c r="K70" s="97"/>
      <c r="L70" s="87" t="s">
        <v>603</v>
      </c>
      <c r="M70" s="88"/>
      <c r="N70" s="22"/>
    </row>
    <row r="71" spans="1:14" ht="39.950000000000003" customHeight="1" x14ac:dyDescent="0.55000000000000004">
      <c r="A71" s="89">
        <v>30</v>
      </c>
      <c r="B71" s="90" t="s">
        <v>604</v>
      </c>
      <c r="C71" s="91"/>
      <c r="D71" s="94">
        <v>492000</v>
      </c>
      <c r="E71" s="94">
        <v>476690.39</v>
      </c>
      <c r="F71" s="96" t="s">
        <v>25</v>
      </c>
      <c r="G71" s="98" t="s">
        <v>387</v>
      </c>
      <c r="H71" s="100"/>
      <c r="I71" s="98" t="s">
        <v>387</v>
      </c>
      <c r="J71" s="100"/>
      <c r="K71" s="96" t="s">
        <v>27</v>
      </c>
      <c r="L71" s="85" t="s">
        <v>28</v>
      </c>
      <c r="M71" s="86"/>
      <c r="N71" s="22"/>
    </row>
    <row r="72" spans="1:14" ht="54" customHeight="1" x14ac:dyDescent="0.55000000000000004">
      <c r="A72" s="89"/>
      <c r="B72" s="92"/>
      <c r="C72" s="93"/>
      <c r="D72" s="95"/>
      <c r="E72" s="95"/>
      <c r="F72" s="97"/>
      <c r="G72" s="24"/>
      <c r="H72" s="25">
        <v>476000</v>
      </c>
      <c r="I72" s="26"/>
      <c r="J72" s="27">
        <v>476000</v>
      </c>
      <c r="K72" s="97"/>
      <c r="L72" s="87" t="s">
        <v>605</v>
      </c>
      <c r="M72" s="88"/>
      <c r="N72" s="22"/>
    </row>
    <row r="73" spans="1:14" ht="39.950000000000003" customHeight="1" x14ac:dyDescent="0.55000000000000004">
      <c r="A73" s="89">
        <v>31</v>
      </c>
      <c r="B73" s="90" t="s">
        <v>606</v>
      </c>
      <c r="C73" s="91"/>
      <c r="D73" s="94">
        <v>218600</v>
      </c>
      <c r="E73" s="94">
        <v>217849.43</v>
      </c>
      <c r="F73" s="96" t="s">
        <v>25</v>
      </c>
      <c r="G73" s="98" t="s">
        <v>387</v>
      </c>
      <c r="H73" s="100"/>
      <c r="I73" s="98" t="s">
        <v>387</v>
      </c>
      <c r="J73" s="100"/>
      <c r="K73" s="96" t="s">
        <v>27</v>
      </c>
      <c r="L73" s="85" t="s">
        <v>28</v>
      </c>
      <c r="M73" s="86"/>
      <c r="N73" s="22"/>
    </row>
    <row r="74" spans="1:14" ht="54" customHeight="1" x14ac:dyDescent="0.55000000000000004">
      <c r="A74" s="105"/>
      <c r="B74" s="205"/>
      <c r="C74" s="206"/>
      <c r="D74" s="203"/>
      <c r="E74" s="203"/>
      <c r="F74" s="204"/>
      <c r="G74" s="72"/>
      <c r="H74" s="191">
        <v>217000</v>
      </c>
      <c r="I74" s="192"/>
      <c r="J74" s="69">
        <v>217000</v>
      </c>
      <c r="K74" s="204"/>
      <c r="L74" s="193" t="s">
        <v>607</v>
      </c>
      <c r="M74" s="194"/>
      <c r="N74" s="22"/>
    </row>
    <row r="75" spans="1:14" ht="39.950000000000003" customHeight="1" x14ac:dyDescent="0.55000000000000004">
      <c r="A75" s="207">
        <v>32</v>
      </c>
      <c r="B75" s="208" t="s">
        <v>608</v>
      </c>
      <c r="C75" s="208"/>
      <c r="D75" s="209">
        <v>435300</v>
      </c>
      <c r="E75" s="209">
        <v>433428.44</v>
      </c>
      <c r="F75" s="210" t="s">
        <v>25</v>
      </c>
      <c r="G75" s="195" t="s">
        <v>387</v>
      </c>
      <c r="H75" s="195"/>
      <c r="I75" s="195" t="s">
        <v>387</v>
      </c>
      <c r="J75" s="195"/>
      <c r="K75" s="210" t="s">
        <v>27</v>
      </c>
      <c r="L75" s="195" t="s">
        <v>28</v>
      </c>
      <c r="M75" s="195"/>
      <c r="N75" s="22"/>
    </row>
    <row r="76" spans="1:14" ht="54" customHeight="1" x14ac:dyDescent="0.55000000000000004">
      <c r="A76" s="211"/>
      <c r="B76" s="130"/>
      <c r="C76" s="130"/>
      <c r="D76" s="212"/>
      <c r="E76" s="212"/>
      <c r="F76" s="213"/>
      <c r="G76" s="214"/>
      <c r="H76" s="25">
        <v>433000</v>
      </c>
      <c r="I76" s="215"/>
      <c r="J76" s="25">
        <v>433000</v>
      </c>
      <c r="K76" s="213"/>
      <c r="L76" s="216" t="s">
        <v>609</v>
      </c>
      <c r="M76" s="216"/>
      <c r="N76" s="22"/>
    </row>
    <row r="77" spans="1:14" ht="54" customHeight="1" x14ac:dyDescent="0.55000000000000004">
      <c r="A77" s="196"/>
      <c r="B77" s="197"/>
      <c r="C77" s="197"/>
      <c r="D77" s="198"/>
      <c r="E77" s="198"/>
      <c r="F77" s="199"/>
      <c r="G77" s="200"/>
      <c r="H77" s="191"/>
      <c r="I77" s="201"/>
      <c r="J77" s="191"/>
      <c r="K77" s="199"/>
      <c r="L77" s="202"/>
      <c r="M77" s="202"/>
      <c r="N77" s="22"/>
    </row>
    <row r="78" spans="1:14" ht="39.950000000000003" customHeight="1" x14ac:dyDescent="0.55000000000000004">
      <c r="A78" s="89">
        <v>33</v>
      </c>
      <c r="B78" s="90" t="s">
        <v>610</v>
      </c>
      <c r="C78" s="91"/>
      <c r="D78" s="94">
        <v>303200</v>
      </c>
      <c r="E78" s="94">
        <v>295038.26</v>
      </c>
      <c r="F78" s="96" t="s">
        <v>25</v>
      </c>
      <c r="G78" s="98" t="s">
        <v>611</v>
      </c>
      <c r="H78" s="100"/>
      <c r="I78" s="98" t="s">
        <v>611</v>
      </c>
      <c r="J78" s="100"/>
      <c r="K78" s="96" t="s">
        <v>27</v>
      </c>
      <c r="L78" s="85" t="s">
        <v>28</v>
      </c>
      <c r="M78" s="86"/>
      <c r="N78" s="22"/>
    </row>
    <row r="79" spans="1:14" ht="54" customHeight="1" x14ac:dyDescent="0.55000000000000004">
      <c r="A79" s="89"/>
      <c r="B79" s="92"/>
      <c r="C79" s="93"/>
      <c r="D79" s="95"/>
      <c r="E79" s="95"/>
      <c r="F79" s="97"/>
      <c r="G79" s="24"/>
      <c r="H79" s="25">
        <v>294000</v>
      </c>
      <c r="I79" s="26"/>
      <c r="J79" s="27">
        <v>294000</v>
      </c>
      <c r="K79" s="97"/>
      <c r="L79" s="87" t="s">
        <v>612</v>
      </c>
      <c r="M79" s="88"/>
      <c r="N79" s="22"/>
    </row>
    <row r="80" spans="1:14" ht="39.950000000000003" customHeight="1" x14ac:dyDescent="0.55000000000000004">
      <c r="A80" s="89">
        <v>34</v>
      </c>
      <c r="B80" s="90" t="s">
        <v>613</v>
      </c>
      <c r="C80" s="91"/>
      <c r="D80" s="94">
        <v>490400</v>
      </c>
      <c r="E80" s="94">
        <v>477254.46</v>
      </c>
      <c r="F80" s="96" t="s">
        <v>25</v>
      </c>
      <c r="G80" s="98" t="s">
        <v>611</v>
      </c>
      <c r="H80" s="100"/>
      <c r="I80" s="98" t="s">
        <v>611</v>
      </c>
      <c r="J80" s="100"/>
      <c r="K80" s="96" t="s">
        <v>27</v>
      </c>
      <c r="L80" s="85" t="s">
        <v>28</v>
      </c>
      <c r="M80" s="86"/>
      <c r="N80" s="22"/>
    </row>
    <row r="81" spans="1:14" ht="54" customHeight="1" x14ac:dyDescent="0.55000000000000004">
      <c r="A81" s="89"/>
      <c r="B81" s="92"/>
      <c r="C81" s="93"/>
      <c r="D81" s="95"/>
      <c r="E81" s="95"/>
      <c r="F81" s="97"/>
      <c r="G81" s="24"/>
      <c r="H81" s="25">
        <v>476000</v>
      </c>
      <c r="I81" s="26"/>
      <c r="J81" s="27">
        <v>476000</v>
      </c>
      <c r="K81" s="97"/>
      <c r="L81" s="217" t="s">
        <v>614</v>
      </c>
      <c r="M81" s="218"/>
      <c r="N81" s="22"/>
    </row>
    <row r="82" spans="1:14" ht="39.950000000000003" customHeight="1" x14ac:dyDescent="0.55000000000000004">
      <c r="A82" s="89">
        <v>35</v>
      </c>
      <c r="B82" s="90" t="s">
        <v>615</v>
      </c>
      <c r="C82" s="91"/>
      <c r="D82" s="94">
        <v>125884.96</v>
      </c>
      <c r="E82" s="94">
        <v>125884.96</v>
      </c>
      <c r="F82" s="96" t="s">
        <v>25</v>
      </c>
      <c r="G82" s="98" t="s">
        <v>485</v>
      </c>
      <c r="H82" s="99"/>
      <c r="I82" s="98" t="s">
        <v>485</v>
      </c>
      <c r="J82" s="99"/>
      <c r="K82" s="96" t="s">
        <v>27</v>
      </c>
      <c r="L82" s="85" t="s">
        <v>28</v>
      </c>
      <c r="M82" s="86"/>
      <c r="N82" s="22"/>
    </row>
    <row r="83" spans="1:14" ht="54" customHeight="1" x14ac:dyDescent="0.55000000000000004">
      <c r="A83" s="89"/>
      <c r="B83" s="92"/>
      <c r="C83" s="93"/>
      <c r="D83" s="95"/>
      <c r="E83" s="95"/>
      <c r="F83" s="97"/>
      <c r="G83" s="24"/>
      <c r="H83" s="25">
        <v>125800</v>
      </c>
      <c r="I83" s="26"/>
      <c r="J83" s="27">
        <v>125800</v>
      </c>
      <c r="K83" s="97"/>
      <c r="L83" s="87" t="s">
        <v>616</v>
      </c>
      <c r="M83" s="88"/>
      <c r="N83" s="22"/>
    </row>
    <row r="84" spans="1:14" ht="39.950000000000003" customHeight="1" x14ac:dyDescent="0.55000000000000004">
      <c r="A84" s="89">
        <v>35</v>
      </c>
      <c r="B84" s="90" t="s">
        <v>617</v>
      </c>
      <c r="C84" s="91"/>
      <c r="D84" s="94">
        <v>30590</v>
      </c>
      <c r="E84" s="94">
        <v>30590</v>
      </c>
      <c r="F84" s="96" t="s">
        <v>25</v>
      </c>
      <c r="G84" s="98" t="s">
        <v>618</v>
      </c>
      <c r="H84" s="99"/>
      <c r="I84" s="98" t="s">
        <v>618</v>
      </c>
      <c r="J84" s="99"/>
      <c r="K84" s="96" t="s">
        <v>27</v>
      </c>
      <c r="L84" s="85" t="s">
        <v>85</v>
      </c>
      <c r="M84" s="86"/>
      <c r="N84" s="22"/>
    </row>
    <row r="85" spans="1:14" ht="54" customHeight="1" x14ac:dyDescent="0.55000000000000004">
      <c r="A85" s="89"/>
      <c r="B85" s="92"/>
      <c r="C85" s="93"/>
      <c r="D85" s="95"/>
      <c r="E85" s="95"/>
      <c r="F85" s="97"/>
      <c r="G85" s="24"/>
      <c r="H85" s="25">
        <v>30590</v>
      </c>
      <c r="I85" s="26"/>
      <c r="J85" s="27">
        <v>30590</v>
      </c>
      <c r="K85" s="97"/>
      <c r="L85" s="87" t="s">
        <v>619</v>
      </c>
      <c r="M85" s="88"/>
      <c r="N85" s="22"/>
    </row>
    <row r="86" spans="1:14" ht="27.95" customHeight="1" x14ac:dyDescent="0.55000000000000004">
      <c r="A86" s="104"/>
      <c r="B86" s="104"/>
      <c r="C86" s="104"/>
      <c r="D86" s="73">
        <f>SUM(D8:D85)</f>
        <v>3184484.1399999997</v>
      </c>
      <c r="E86" s="73">
        <f>SUM(E8:E85)</f>
        <v>3139590.13</v>
      </c>
      <c r="F86" s="74"/>
      <c r="G86" s="122">
        <f>SUM(H9,H11,H13,H15,H17,H19,H21,H24,H26,H28,H30,H32,H34,H36,H38,H40,H43,H45,H47,H49,H51,H53,H55,H57,H59,H62,H64,H66,H68,H70,H72,H74,H76,H79,H81,H85)</f>
        <v>3007535.35</v>
      </c>
      <c r="H86" s="122">
        <f>SUM(H8:H49)</f>
        <v>442629</v>
      </c>
      <c r="I86" s="122">
        <f>SUM(J9,J11,J13,J15,J17,J19,J21,J24,J26,J28,J30,J32,J34,J36,J38,J40,J43,J45,J47,J49,J51,J53,J55,J57,J59,J62,J64,J66,J68,J70,J72,J74,J76,J79,J81,J85)</f>
        <v>3007535.35</v>
      </c>
      <c r="J86" s="122">
        <f>SUM(J8:J49)</f>
        <v>442629</v>
      </c>
      <c r="K86" s="70"/>
      <c r="L86" s="123"/>
      <c r="M86" s="124"/>
      <c r="N86" s="75"/>
    </row>
    <row r="87" spans="1:14" s="38" customFormat="1" ht="23.25" customHeight="1" x14ac:dyDescent="0.55000000000000004">
      <c r="A87" s="118" t="s">
        <v>535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</row>
    <row r="88" spans="1:14" s="38" customFormat="1" ht="23.25" customHeight="1" x14ac:dyDescent="0.55000000000000004">
      <c r="A88" s="40"/>
      <c r="B88" s="41" t="s">
        <v>146</v>
      </c>
      <c r="C88" s="119" t="s">
        <v>147</v>
      </c>
      <c r="D88" s="120"/>
      <c r="E88" s="121" t="s">
        <v>148</v>
      </c>
      <c r="F88" s="121"/>
      <c r="G88" s="78"/>
      <c r="H88" s="36"/>
      <c r="I88" s="36"/>
      <c r="J88" s="36"/>
      <c r="M88" s="44"/>
    </row>
    <row r="89" spans="1:14" s="38" customFormat="1" ht="23.25" customHeight="1" x14ac:dyDescent="0.55000000000000004">
      <c r="A89" s="45">
        <v>1</v>
      </c>
      <c r="B89" s="46" t="s">
        <v>396</v>
      </c>
      <c r="C89" s="111">
        <v>0</v>
      </c>
      <c r="D89" s="117"/>
      <c r="E89" s="112">
        <v>0</v>
      </c>
      <c r="F89" s="113"/>
      <c r="G89" s="79" t="s">
        <v>149</v>
      </c>
      <c r="H89" s="36"/>
      <c r="I89" s="36"/>
      <c r="J89" s="36"/>
      <c r="M89" s="44"/>
    </row>
    <row r="90" spans="1:14" s="38" customFormat="1" ht="23.25" customHeight="1" x14ac:dyDescent="0.55000000000000004">
      <c r="A90" s="45">
        <v>2</v>
      </c>
      <c r="B90" s="21" t="s">
        <v>34</v>
      </c>
      <c r="C90" s="111">
        <v>0</v>
      </c>
      <c r="D90" s="117"/>
      <c r="E90" s="112">
        <v>0</v>
      </c>
      <c r="F90" s="113"/>
      <c r="G90" s="79" t="s">
        <v>149</v>
      </c>
      <c r="H90" s="48"/>
      <c r="I90" s="36"/>
      <c r="J90" s="36"/>
      <c r="M90" s="44"/>
    </row>
    <row r="91" spans="1:14" s="38" customFormat="1" ht="23.25" customHeight="1" x14ac:dyDescent="0.55000000000000004">
      <c r="A91" s="45">
        <v>3</v>
      </c>
      <c r="B91" s="21" t="s">
        <v>35</v>
      </c>
      <c r="C91" s="111">
        <v>35</v>
      </c>
      <c r="D91" s="117"/>
      <c r="E91" s="112">
        <f>SUM(G86)-E89</f>
        <v>3007535.35</v>
      </c>
      <c r="F91" s="113"/>
      <c r="G91" s="79" t="s">
        <v>149</v>
      </c>
      <c r="H91" s="23"/>
      <c r="I91" s="36"/>
      <c r="J91" s="36"/>
      <c r="M91" s="44"/>
    </row>
    <row r="92" spans="1:14" s="38" customFormat="1" ht="23.25" customHeight="1" x14ac:dyDescent="0.55000000000000004">
      <c r="A92" s="45">
        <v>4</v>
      </c>
      <c r="B92" s="50" t="s">
        <v>150</v>
      </c>
      <c r="C92" s="110">
        <v>0</v>
      </c>
      <c r="D92" s="111"/>
      <c r="E92" s="112">
        <v>0</v>
      </c>
      <c r="F92" s="113"/>
      <c r="G92" s="79" t="s">
        <v>149</v>
      </c>
      <c r="H92" s="23"/>
      <c r="I92" s="36"/>
      <c r="J92" s="36"/>
      <c r="M92" s="44"/>
    </row>
    <row r="93" spans="1:14" s="38" customFormat="1" ht="23.25" customHeight="1" x14ac:dyDescent="0.55000000000000004">
      <c r="A93" s="45">
        <v>5</v>
      </c>
      <c r="B93" s="50" t="s">
        <v>151</v>
      </c>
      <c r="C93" s="110">
        <v>0</v>
      </c>
      <c r="D93" s="111"/>
      <c r="E93" s="112">
        <v>0</v>
      </c>
      <c r="F93" s="113"/>
      <c r="G93" s="79" t="s">
        <v>149</v>
      </c>
      <c r="H93" s="23"/>
      <c r="I93" s="36"/>
      <c r="J93" s="36"/>
      <c r="M93" s="44"/>
    </row>
    <row r="94" spans="1:14" s="38" customFormat="1" ht="23.25" customHeight="1" x14ac:dyDescent="0.55000000000000004">
      <c r="A94" s="80"/>
      <c r="B94" s="51" t="s">
        <v>32</v>
      </c>
      <c r="C94" s="110">
        <f>SUM(C89:D93)</f>
        <v>35</v>
      </c>
      <c r="D94" s="111"/>
      <c r="E94" s="112">
        <f>SUM(E89:F93)</f>
        <v>3007535.35</v>
      </c>
      <c r="F94" s="113"/>
      <c r="G94" s="79" t="s">
        <v>149</v>
      </c>
      <c r="H94" s="23"/>
      <c r="I94" s="36"/>
      <c r="J94" s="36"/>
      <c r="M94" s="44"/>
    </row>
    <row r="95" spans="1:14" s="38" customFormat="1" ht="9.9499999999999993" customHeight="1" x14ac:dyDescent="0.55000000000000004">
      <c r="A95" s="23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</row>
    <row r="96" spans="1:14" s="38" customFormat="1" ht="23.25" customHeight="1" x14ac:dyDescent="0.55000000000000004">
      <c r="B96" s="115" t="s">
        <v>152</v>
      </c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</row>
    <row r="97" spans="1:14" s="38" customFormat="1" ht="9.9499999999999993" customHeight="1" x14ac:dyDescent="0.55000000000000004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1:14" s="38" customFormat="1" ht="27.95" customHeight="1" x14ac:dyDescent="0.55000000000000004">
      <c r="A98" s="23"/>
      <c r="B98" s="107" t="s">
        <v>153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</row>
    <row r="99" spans="1:14" s="38" customFormat="1" ht="27.95" customHeight="1" x14ac:dyDescent="0.55000000000000004">
      <c r="A99" s="39"/>
      <c r="B99" s="107" t="s">
        <v>154</v>
      </c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</row>
    <row r="100" spans="1:14" ht="9.9499999999999993" customHeight="1" x14ac:dyDescent="0.55000000000000004">
      <c r="A100" s="71"/>
      <c r="D100" s="81"/>
      <c r="E100" s="82"/>
      <c r="G100" s="76"/>
      <c r="H100" s="83"/>
      <c r="I100" s="83"/>
      <c r="J100" s="84"/>
      <c r="M100" s="71"/>
    </row>
    <row r="101" spans="1:14" x14ac:dyDescent="0.55000000000000004">
      <c r="A101" s="71"/>
      <c r="B101" s="108" t="s">
        <v>155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4" ht="27.95" customHeight="1" x14ac:dyDescent="0.55000000000000004">
      <c r="A102" s="71"/>
      <c r="B102" s="109" t="s">
        <v>156</v>
      </c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</row>
    <row r="103" spans="1:14" ht="27.95" customHeight="1" x14ac:dyDescent="0.55000000000000004">
      <c r="A103" s="71"/>
      <c r="B103" s="109" t="s">
        <v>157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</row>
    <row r="107" spans="1:14" s="77" customFormat="1" x14ac:dyDescent="0.55000000000000004">
      <c r="A107" s="23"/>
      <c r="B107" s="76"/>
      <c r="C107" s="76"/>
      <c r="F107" s="23"/>
      <c r="G107" s="23"/>
      <c r="H107" s="23"/>
      <c r="I107" s="23"/>
      <c r="J107" s="23"/>
      <c r="K107" s="23"/>
      <c r="L107" s="23"/>
      <c r="M107" s="23"/>
      <c r="N107" s="23"/>
    </row>
  </sheetData>
  <mergeCells count="41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23:A24"/>
    <mergeCell ref="B23:C24"/>
    <mergeCell ref="D23:D24"/>
    <mergeCell ref="E23:E24"/>
    <mergeCell ref="F23:F24"/>
    <mergeCell ref="G23:H23"/>
    <mergeCell ref="E88:F88"/>
    <mergeCell ref="C89:D89"/>
    <mergeCell ref="E89:F89"/>
    <mergeCell ref="C90:D90"/>
    <mergeCell ref="E90:F90"/>
    <mergeCell ref="I48:J48"/>
    <mergeCell ref="K48:K49"/>
    <mergeCell ref="L48:M48"/>
    <mergeCell ref="L49:M49"/>
    <mergeCell ref="A86:C86"/>
    <mergeCell ref="G86:H86"/>
    <mergeCell ref="I86:J86"/>
    <mergeCell ref="L86:M86"/>
    <mergeCell ref="I65:J65"/>
    <mergeCell ref="K65:K66"/>
    <mergeCell ref="A48:A49"/>
    <mergeCell ref="B48:C49"/>
    <mergeCell ref="D48:D49"/>
    <mergeCell ref="E48:E49"/>
    <mergeCell ref="F48:F49"/>
    <mergeCell ref="G48:H48"/>
    <mergeCell ref="B99:M99"/>
    <mergeCell ref="B101:M101"/>
    <mergeCell ref="B102:M102"/>
    <mergeCell ref="B103:M103"/>
    <mergeCell ref="A20:A21"/>
    <mergeCell ref="B20:C21"/>
    <mergeCell ref="D20:D21"/>
    <mergeCell ref="E20:E21"/>
    <mergeCell ref="F20:F21"/>
    <mergeCell ref="G20:H20"/>
    <mergeCell ref="C94:D94"/>
    <mergeCell ref="E94:F94"/>
    <mergeCell ref="B95:M95"/>
    <mergeCell ref="B96:M96"/>
    <mergeCell ref="A97:M97"/>
    <mergeCell ref="B98:M98"/>
    <mergeCell ref="C91:D91"/>
    <mergeCell ref="E91:F91"/>
    <mergeCell ref="C92:D92"/>
    <mergeCell ref="E92:F92"/>
    <mergeCell ref="C93:D93"/>
    <mergeCell ref="E93:F93"/>
    <mergeCell ref="A87:M87"/>
    <mergeCell ref="C88:D88"/>
    <mergeCell ref="I20:J20"/>
    <mergeCell ref="K20:K21"/>
    <mergeCell ref="L20:M20"/>
    <mergeCell ref="L21:M21"/>
    <mergeCell ref="A25:A26"/>
    <mergeCell ref="B25:C26"/>
    <mergeCell ref="D25:D26"/>
    <mergeCell ref="E25:E26"/>
    <mergeCell ref="F25:F26"/>
    <mergeCell ref="G25:H25"/>
    <mergeCell ref="I23:J23"/>
    <mergeCell ref="K23:K24"/>
    <mergeCell ref="L23:M23"/>
    <mergeCell ref="L24:M24"/>
    <mergeCell ref="I25:J25"/>
    <mergeCell ref="K25:K26"/>
    <mergeCell ref="L25:M25"/>
    <mergeCell ref="L26:M26"/>
    <mergeCell ref="A27:A28"/>
    <mergeCell ref="B27:C28"/>
    <mergeCell ref="D27:D28"/>
    <mergeCell ref="E27:E28"/>
    <mergeCell ref="F27:F28"/>
    <mergeCell ref="G27:H27"/>
    <mergeCell ref="I27:J27"/>
    <mergeCell ref="K27:K28"/>
    <mergeCell ref="L27:M27"/>
    <mergeCell ref="L28:M28"/>
    <mergeCell ref="A29:A30"/>
    <mergeCell ref="B29:C30"/>
    <mergeCell ref="D29:D30"/>
    <mergeCell ref="E29:E30"/>
    <mergeCell ref="F29:F30"/>
    <mergeCell ref="G29:H29"/>
    <mergeCell ref="I29:J29"/>
    <mergeCell ref="K29:K30"/>
    <mergeCell ref="L29:M29"/>
    <mergeCell ref="L30:M30"/>
    <mergeCell ref="A31:A32"/>
    <mergeCell ref="B31:C32"/>
    <mergeCell ref="D31:D32"/>
    <mergeCell ref="E31:E32"/>
    <mergeCell ref="F31:F32"/>
    <mergeCell ref="G31:H31"/>
    <mergeCell ref="I31:J31"/>
    <mergeCell ref="K31:K32"/>
    <mergeCell ref="L31:M31"/>
    <mergeCell ref="L32:M32"/>
    <mergeCell ref="A33:A34"/>
    <mergeCell ref="B33:C34"/>
    <mergeCell ref="D33:D34"/>
    <mergeCell ref="E33:E34"/>
    <mergeCell ref="F33:F34"/>
    <mergeCell ref="G33:H33"/>
    <mergeCell ref="I33:J33"/>
    <mergeCell ref="K33:K34"/>
    <mergeCell ref="L33:M33"/>
    <mergeCell ref="L34:M34"/>
    <mergeCell ref="A35:A36"/>
    <mergeCell ref="B35:C36"/>
    <mergeCell ref="D35:D36"/>
    <mergeCell ref="E35:E36"/>
    <mergeCell ref="F35:F36"/>
    <mergeCell ref="G35:H35"/>
    <mergeCell ref="I35:J35"/>
    <mergeCell ref="K35:K36"/>
    <mergeCell ref="L35:M35"/>
    <mergeCell ref="L36:M36"/>
    <mergeCell ref="A37:A38"/>
    <mergeCell ref="B37:C38"/>
    <mergeCell ref="D37:D38"/>
    <mergeCell ref="E37:E38"/>
    <mergeCell ref="F37:F38"/>
    <mergeCell ref="G37:H37"/>
    <mergeCell ref="I37:J37"/>
    <mergeCell ref="K37:K38"/>
    <mergeCell ref="L37:M37"/>
    <mergeCell ref="L38:M38"/>
    <mergeCell ref="A39:A40"/>
    <mergeCell ref="B39:C40"/>
    <mergeCell ref="D39:D40"/>
    <mergeCell ref="E39:E40"/>
    <mergeCell ref="F39:F40"/>
    <mergeCell ref="G39:H39"/>
    <mergeCell ref="I39:J39"/>
    <mergeCell ref="K39:K40"/>
    <mergeCell ref="L39:M39"/>
    <mergeCell ref="L40:M40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A42:A43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65:A66"/>
    <mergeCell ref="B65:C66"/>
    <mergeCell ref="D65:D66"/>
    <mergeCell ref="E65:E66"/>
    <mergeCell ref="F65:F66"/>
    <mergeCell ref="G65:H65"/>
    <mergeCell ref="L50:M50"/>
    <mergeCell ref="L51:M51"/>
    <mergeCell ref="A52:A53"/>
    <mergeCell ref="B52:C53"/>
    <mergeCell ref="D52:D53"/>
    <mergeCell ref="E52:E53"/>
    <mergeCell ref="F52:F53"/>
    <mergeCell ref="G52:H52"/>
    <mergeCell ref="I52:J52"/>
    <mergeCell ref="K52:K53"/>
    <mergeCell ref="A50:A51"/>
    <mergeCell ref="B50:C51"/>
    <mergeCell ref="D50:D51"/>
    <mergeCell ref="E50:E51"/>
    <mergeCell ref="F50:F51"/>
    <mergeCell ref="G50:H50"/>
    <mergeCell ref="I50:J50"/>
    <mergeCell ref="K50:K51"/>
    <mergeCell ref="L52:M52"/>
    <mergeCell ref="L53:M53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6:A57"/>
    <mergeCell ref="B56:C57"/>
    <mergeCell ref="D56:D57"/>
    <mergeCell ref="E56:E57"/>
    <mergeCell ref="F56:F57"/>
    <mergeCell ref="G56:H56"/>
    <mergeCell ref="I56:J56"/>
    <mergeCell ref="K56:K57"/>
    <mergeCell ref="L56:M56"/>
    <mergeCell ref="L57:M57"/>
    <mergeCell ref="A58:A59"/>
    <mergeCell ref="B58:C59"/>
    <mergeCell ref="D58:D59"/>
    <mergeCell ref="E58:E59"/>
    <mergeCell ref="F58:F59"/>
    <mergeCell ref="G58:H58"/>
    <mergeCell ref="I58:J58"/>
    <mergeCell ref="K58:K59"/>
    <mergeCell ref="L58:M58"/>
    <mergeCell ref="L59:M59"/>
    <mergeCell ref="A61:A62"/>
    <mergeCell ref="B61:C62"/>
    <mergeCell ref="D61:D62"/>
    <mergeCell ref="E61:E62"/>
    <mergeCell ref="F61:F62"/>
    <mergeCell ref="G61:H61"/>
    <mergeCell ref="I61:J61"/>
    <mergeCell ref="K61:K62"/>
    <mergeCell ref="L61:M61"/>
    <mergeCell ref="L62:M62"/>
    <mergeCell ref="A63:A64"/>
    <mergeCell ref="B63:C64"/>
    <mergeCell ref="D63:D64"/>
    <mergeCell ref="E63:E64"/>
    <mergeCell ref="F63:F64"/>
    <mergeCell ref="G63:H63"/>
    <mergeCell ref="I63:J63"/>
    <mergeCell ref="K63:K64"/>
    <mergeCell ref="L63:M63"/>
    <mergeCell ref="L64:M64"/>
    <mergeCell ref="A84:A85"/>
    <mergeCell ref="B84:C85"/>
    <mergeCell ref="D84:D85"/>
    <mergeCell ref="E84:E85"/>
    <mergeCell ref="F84:F85"/>
    <mergeCell ref="G84:H84"/>
    <mergeCell ref="I84:J84"/>
    <mergeCell ref="K84:K85"/>
    <mergeCell ref="L65:M65"/>
    <mergeCell ref="L66:M66"/>
    <mergeCell ref="L84:M84"/>
    <mergeCell ref="L85:M85"/>
    <mergeCell ref="A67:A68"/>
    <mergeCell ref="B67:C68"/>
    <mergeCell ref="D67:D68"/>
    <mergeCell ref="E67:E68"/>
    <mergeCell ref="F67:F68"/>
    <mergeCell ref="G67:H67"/>
    <mergeCell ref="I67:J67"/>
    <mergeCell ref="K67:K68"/>
    <mergeCell ref="L67:M67"/>
    <mergeCell ref="L68:M68"/>
    <mergeCell ref="A69:A70"/>
    <mergeCell ref="B69:C70"/>
    <mergeCell ref="D69:D70"/>
    <mergeCell ref="E69:E70"/>
    <mergeCell ref="F69:F70"/>
    <mergeCell ref="G69:H69"/>
    <mergeCell ref="I69:J69"/>
    <mergeCell ref="K69:K70"/>
    <mergeCell ref="L69:M69"/>
    <mergeCell ref="L70:M70"/>
    <mergeCell ref="A71:A72"/>
    <mergeCell ref="B71:C72"/>
    <mergeCell ref="D71:D72"/>
    <mergeCell ref="E71:E72"/>
    <mergeCell ref="F71:F72"/>
    <mergeCell ref="G71:H71"/>
    <mergeCell ref="I71:J71"/>
    <mergeCell ref="K71:K72"/>
    <mergeCell ref="L71:M71"/>
    <mergeCell ref="L72:M72"/>
    <mergeCell ref="A73:A74"/>
    <mergeCell ref="B73:C74"/>
    <mergeCell ref="D73:D74"/>
    <mergeCell ref="E73:E74"/>
    <mergeCell ref="F73:F74"/>
    <mergeCell ref="G73:H73"/>
    <mergeCell ref="I73:J73"/>
    <mergeCell ref="K73:K74"/>
    <mergeCell ref="L73:M73"/>
    <mergeCell ref="L74:M74"/>
    <mergeCell ref="A75:A76"/>
    <mergeCell ref="B75:C76"/>
    <mergeCell ref="D75:D76"/>
    <mergeCell ref="E75:E76"/>
    <mergeCell ref="F75:F76"/>
    <mergeCell ref="G75:H75"/>
    <mergeCell ref="I75:J75"/>
    <mergeCell ref="K75:K76"/>
    <mergeCell ref="L75:M75"/>
    <mergeCell ref="L76:M76"/>
    <mergeCell ref="A78:A79"/>
    <mergeCell ref="B78:C79"/>
    <mergeCell ref="D78:D79"/>
    <mergeCell ref="E78:E79"/>
    <mergeCell ref="F78:F79"/>
    <mergeCell ref="G78:H78"/>
    <mergeCell ref="I78:J78"/>
    <mergeCell ref="K78:K79"/>
    <mergeCell ref="L78:M78"/>
    <mergeCell ref="L79:M79"/>
    <mergeCell ref="A80:A81"/>
    <mergeCell ref="B80:C81"/>
    <mergeCell ref="D80:D81"/>
    <mergeCell ref="E80:E81"/>
    <mergeCell ref="F80:F81"/>
    <mergeCell ref="G80:H80"/>
    <mergeCell ref="I80:J80"/>
    <mergeCell ref="K80:K81"/>
    <mergeCell ref="L82:M82"/>
    <mergeCell ref="L83:M83"/>
    <mergeCell ref="L80:M80"/>
    <mergeCell ref="L81:M81"/>
    <mergeCell ref="A82:A83"/>
    <mergeCell ref="B82:C83"/>
    <mergeCell ref="D82:D83"/>
    <mergeCell ref="E82:E83"/>
    <mergeCell ref="F82:F83"/>
    <mergeCell ref="G82:H82"/>
    <mergeCell ref="I82:J82"/>
    <mergeCell ref="K82:K83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zoomScale="85" zoomScaleNormal="85" zoomScaleSheetLayoutView="85" workbookViewId="0">
      <selection activeCell="A5" sqref="A5:N6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1.375" style="23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86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5" t="s">
        <v>12</v>
      </c>
      <c r="H6" s="136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184</v>
      </c>
      <c r="C8" s="91"/>
      <c r="D8" s="103">
        <v>1500</v>
      </c>
      <c r="E8" s="103">
        <v>1500</v>
      </c>
      <c r="F8" s="104" t="s">
        <v>26</v>
      </c>
      <c r="G8" s="98" t="s">
        <v>145</v>
      </c>
      <c r="H8" s="100"/>
      <c r="I8" s="125" t="s">
        <v>145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1500</v>
      </c>
      <c r="I9" s="26"/>
      <c r="J9" s="27">
        <v>1500</v>
      </c>
      <c r="K9" s="104"/>
      <c r="L9" s="127" t="s">
        <v>182</v>
      </c>
      <c r="M9" s="128"/>
      <c r="N9" s="22"/>
    </row>
    <row r="10" spans="1:14" ht="39.950000000000003" customHeight="1" x14ac:dyDescent="0.55000000000000004">
      <c r="A10" s="89">
        <v>2</v>
      </c>
      <c r="B10" s="129" t="s">
        <v>185</v>
      </c>
      <c r="C10" s="91"/>
      <c r="D10" s="103">
        <v>20000</v>
      </c>
      <c r="E10" s="103">
        <v>20000</v>
      </c>
      <c r="F10" s="104" t="s">
        <v>26</v>
      </c>
      <c r="G10" s="98" t="s">
        <v>52</v>
      </c>
      <c r="H10" s="100"/>
      <c r="I10" s="125" t="s">
        <v>52</v>
      </c>
      <c r="J10" s="126"/>
      <c r="K10" s="104" t="s">
        <v>27</v>
      </c>
      <c r="L10" s="99" t="s">
        <v>53</v>
      </c>
      <c r="M10" s="100"/>
      <c r="N10" s="22"/>
    </row>
    <row r="11" spans="1:14" ht="39.950000000000003" customHeight="1" x14ac:dyDescent="0.55000000000000004">
      <c r="A11" s="89"/>
      <c r="B11" s="130"/>
      <c r="C11" s="93"/>
      <c r="D11" s="103"/>
      <c r="E11" s="103"/>
      <c r="F11" s="104"/>
      <c r="G11" s="24"/>
      <c r="H11" s="27">
        <v>20000</v>
      </c>
      <c r="I11" s="26"/>
      <c r="J11" s="27">
        <v>20000</v>
      </c>
      <c r="K11" s="104"/>
      <c r="L11" s="127" t="s">
        <v>183</v>
      </c>
      <c r="M11" s="128"/>
      <c r="N11" s="22"/>
    </row>
    <row r="12" spans="1:14" ht="39.950000000000003" customHeight="1" x14ac:dyDescent="0.55000000000000004">
      <c r="A12" s="89">
        <v>3</v>
      </c>
      <c r="B12" s="102" t="s">
        <v>188</v>
      </c>
      <c r="C12" s="102"/>
      <c r="D12" s="103">
        <v>153500</v>
      </c>
      <c r="E12" s="103">
        <v>153500</v>
      </c>
      <c r="F12" s="104" t="s">
        <v>26</v>
      </c>
      <c r="G12" s="98" t="s">
        <v>66</v>
      </c>
      <c r="H12" s="99"/>
      <c r="I12" s="98" t="s">
        <v>66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153500</v>
      </c>
      <c r="I13" s="26"/>
      <c r="J13" s="27">
        <v>153500</v>
      </c>
      <c r="K13" s="104"/>
      <c r="L13" s="187" t="s">
        <v>160</v>
      </c>
      <c r="M13" s="188"/>
      <c r="N13" s="22"/>
    </row>
    <row r="14" spans="1:14" ht="39.950000000000003" customHeight="1" x14ac:dyDescent="0.55000000000000004">
      <c r="A14" s="106">
        <v>4</v>
      </c>
      <c r="B14" s="102" t="s">
        <v>189</v>
      </c>
      <c r="C14" s="102"/>
      <c r="D14" s="103">
        <v>85000</v>
      </c>
      <c r="E14" s="103">
        <v>85000</v>
      </c>
      <c r="F14" s="104" t="s">
        <v>26</v>
      </c>
      <c r="G14" s="98" t="s">
        <v>66</v>
      </c>
      <c r="H14" s="99"/>
      <c r="I14" s="98" t="s">
        <v>66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85000</v>
      </c>
      <c r="I15" s="26"/>
      <c r="J15" s="27">
        <v>85000</v>
      </c>
      <c r="K15" s="104"/>
      <c r="L15" s="187" t="s">
        <v>161</v>
      </c>
      <c r="M15" s="188"/>
      <c r="N15" s="22"/>
    </row>
    <row r="16" spans="1:14" ht="39.950000000000003" customHeight="1" x14ac:dyDescent="0.55000000000000004">
      <c r="A16" s="89">
        <v>5</v>
      </c>
      <c r="B16" s="102" t="s">
        <v>166</v>
      </c>
      <c r="C16" s="102"/>
      <c r="D16" s="103">
        <v>32600</v>
      </c>
      <c r="E16" s="103">
        <v>32600</v>
      </c>
      <c r="F16" s="104" t="s">
        <v>25</v>
      </c>
      <c r="G16" s="98" t="s">
        <v>162</v>
      </c>
      <c r="H16" s="99"/>
      <c r="I16" s="98" t="s">
        <v>162</v>
      </c>
      <c r="J16" s="99"/>
      <c r="K16" s="104" t="s">
        <v>27</v>
      </c>
      <c r="L16" s="101" t="s">
        <v>31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32600</v>
      </c>
      <c r="I17" s="26"/>
      <c r="J17" s="27">
        <v>32600</v>
      </c>
      <c r="K17" s="104"/>
      <c r="L17" s="187" t="s">
        <v>163</v>
      </c>
      <c r="M17" s="188"/>
      <c r="N17" s="22"/>
    </row>
    <row r="18" spans="1:14" ht="39.950000000000003" customHeight="1" x14ac:dyDescent="0.55000000000000004">
      <c r="A18" s="89">
        <v>6</v>
      </c>
      <c r="B18" s="102" t="s">
        <v>167</v>
      </c>
      <c r="C18" s="102"/>
      <c r="D18" s="103">
        <v>200</v>
      </c>
      <c r="E18" s="103">
        <v>200</v>
      </c>
      <c r="F18" s="104" t="s">
        <v>25</v>
      </c>
      <c r="G18" s="98" t="s">
        <v>164</v>
      </c>
      <c r="H18" s="99"/>
      <c r="I18" s="98" t="s">
        <v>164</v>
      </c>
      <c r="J18" s="99"/>
      <c r="K18" s="104" t="s">
        <v>27</v>
      </c>
      <c r="L18" s="101" t="s">
        <v>31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200</v>
      </c>
      <c r="I19" s="26"/>
      <c r="J19" s="27">
        <v>200</v>
      </c>
      <c r="K19" s="104"/>
      <c r="L19" s="187" t="s">
        <v>165</v>
      </c>
      <c r="M19" s="188"/>
      <c r="N19" s="22"/>
    </row>
    <row r="20" spans="1:14" ht="39.950000000000003" customHeight="1" x14ac:dyDescent="0.55000000000000004">
      <c r="A20" s="89">
        <v>7</v>
      </c>
      <c r="B20" s="102" t="s">
        <v>169</v>
      </c>
      <c r="C20" s="102"/>
      <c r="D20" s="103">
        <v>1800</v>
      </c>
      <c r="E20" s="103">
        <v>1800</v>
      </c>
      <c r="F20" s="104" t="s">
        <v>25</v>
      </c>
      <c r="G20" s="98" t="s">
        <v>62</v>
      </c>
      <c r="H20" s="99"/>
      <c r="I20" s="98" t="s">
        <v>62</v>
      </c>
      <c r="J20" s="99"/>
      <c r="K20" s="104" t="s">
        <v>27</v>
      </c>
      <c r="L20" s="101" t="s">
        <v>31</v>
      </c>
      <c r="M20" s="101"/>
      <c r="N20" s="22"/>
    </row>
    <row r="21" spans="1:14" ht="60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1800</v>
      </c>
      <c r="I21" s="26"/>
      <c r="J21" s="27">
        <v>1800</v>
      </c>
      <c r="K21" s="104"/>
      <c r="L21" s="187" t="s">
        <v>168</v>
      </c>
      <c r="M21" s="188"/>
      <c r="N21" s="22"/>
    </row>
    <row r="22" spans="1:14" ht="54" customHeight="1" x14ac:dyDescent="0.55000000000000004">
      <c r="A22" s="89">
        <v>8</v>
      </c>
      <c r="B22" s="102" t="s">
        <v>170</v>
      </c>
      <c r="C22" s="102"/>
      <c r="D22" s="103">
        <v>1800</v>
      </c>
      <c r="E22" s="103">
        <v>1800</v>
      </c>
      <c r="F22" s="104" t="s">
        <v>25</v>
      </c>
      <c r="G22" s="98" t="s">
        <v>62</v>
      </c>
      <c r="H22" s="99"/>
      <c r="I22" s="98" t="s">
        <v>62</v>
      </c>
      <c r="J22" s="99"/>
      <c r="K22" s="104" t="s">
        <v>27</v>
      </c>
      <c r="L22" s="101" t="s">
        <v>31</v>
      </c>
      <c r="M22" s="101"/>
      <c r="N22" s="22"/>
    </row>
    <row r="23" spans="1:14" ht="39.950000000000003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1800</v>
      </c>
      <c r="I23" s="26"/>
      <c r="J23" s="27">
        <v>1800</v>
      </c>
      <c r="K23" s="104"/>
      <c r="L23" s="187" t="s">
        <v>171</v>
      </c>
      <c r="M23" s="188"/>
      <c r="N23" s="22"/>
    </row>
    <row r="24" spans="1:14" ht="39.950000000000003" customHeight="1" x14ac:dyDescent="0.55000000000000004">
      <c r="A24" s="89">
        <v>9</v>
      </c>
      <c r="B24" s="102" t="s">
        <v>172</v>
      </c>
      <c r="C24" s="102"/>
      <c r="D24" s="103">
        <v>10000</v>
      </c>
      <c r="E24" s="103">
        <v>10000</v>
      </c>
      <c r="F24" s="104" t="s">
        <v>25</v>
      </c>
      <c r="G24" s="98" t="s">
        <v>173</v>
      </c>
      <c r="H24" s="99"/>
      <c r="I24" s="98" t="s">
        <v>173</v>
      </c>
      <c r="J24" s="99"/>
      <c r="K24" s="104" t="s">
        <v>27</v>
      </c>
      <c r="L24" s="101" t="s">
        <v>31</v>
      </c>
      <c r="M24" s="101"/>
      <c r="N24" s="22"/>
    </row>
    <row r="25" spans="1:14" ht="39.950000000000003" customHeight="1" x14ac:dyDescent="0.55000000000000004">
      <c r="A25" s="89"/>
      <c r="B25" s="102"/>
      <c r="C25" s="102"/>
      <c r="D25" s="103"/>
      <c r="E25" s="103"/>
      <c r="F25" s="104"/>
      <c r="G25" s="24"/>
      <c r="H25" s="25">
        <v>10000</v>
      </c>
      <c r="I25" s="26"/>
      <c r="J25" s="27">
        <v>10000</v>
      </c>
      <c r="K25" s="104"/>
      <c r="L25" s="187" t="s">
        <v>174</v>
      </c>
      <c r="M25" s="188"/>
      <c r="N25" s="22"/>
    </row>
    <row r="26" spans="1:14" ht="39.950000000000003" customHeight="1" x14ac:dyDescent="0.55000000000000004">
      <c r="A26" s="89">
        <v>10</v>
      </c>
      <c r="B26" s="102" t="s">
        <v>175</v>
      </c>
      <c r="C26" s="102"/>
      <c r="D26" s="103">
        <v>19700</v>
      </c>
      <c r="E26" s="103">
        <v>19700</v>
      </c>
      <c r="F26" s="104" t="s">
        <v>25</v>
      </c>
      <c r="G26" s="98" t="s">
        <v>176</v>
      </c>
      <c r="H26" s="99"/>
      <c r="I26" s="98" t="s">
        <v>176</v>
      </c>
      <c r="J26" s="99"/>
      <c r="K26" s="104" t="s">
        <v>27</v>
      </c>
      <c r="L26" s="101" t="s">
        <v>31</v>
      </c>
      <c r="M26" s="101"/>
      <c r="N26" s="22"/>
    </row>
    <row r="27" spans="1:14" ht="39.950000000000003" customHeight="1" x14ac:dyDescent="0.55000000000000004">
      <c r="A27" s="89"/>
      <c r="B27" s="102"/>
      <c r="C27" s="102"/>
      <c r="D27" s="103"/>
      <c r="E27" s="103"/>
      <c r="F27" s="104"/>
      <c r="G27" s="24"/>
      <c r="H27" s="25">
        <v>19700</v>
      </c>
      <c r="I27" s="26"/>
      <c r="J27" s="27">
        <v>19700</v>
      </c>
      <c r="K27" s="104"/>
      <c r="L27" s="187" t="s">
        <v>177</v>
      </c>
      <c r="M27" s="188"/>
      <c r="N27" s="22"/>
    </row>
    <row r="28" spans="1:14" ht="39.950000000000003" customHeight="1" x14ac:dyDescent="0.55000000000000004">
      <c r="A28" s="89">
        <v>11</v>
      </c>
      <c r="B28" s="102" t="s">
        <v>178</v>
      </c>
      <c r="C28" s="102"/>
      <c r="D28" s="103">
        <v>30000</v>
      </c>
      <c r="E28" s="103">
        <v>30000</v>
      </c>
      <c r="F28" s="104" t="s">
        <v>25</v>
      </c>
      <c r="G28" s="98" t="s">
        <v>179</v>
      </c>
      <c r="H28" s="99"/>
      <c r="I28" s="98" t="s">
        <v>179</v>
      </c>
      <c r="J28" s="99"/>
      <c r="K28" s="104" t="s">
        <v>27</v>
      </c>
      <c r="L28" s="101" t="s">
        <v>31</v>
      </c>
      <c r="M28" s="101"/>
      <c r="N28" s="22"/>
    </row>
    <row r="29" spans="1:14" ht="39.950000000000003" customHeight="1" x14ac:dyDescent="0.55000000000000004">
      <c r="A29" s="89"/>
      <c r="B29" s="102"/>
      <c r="C29" s="102"/>
      <c r="D29" s="103"/>
      <c r="E29" s="103"/>
      <c r="F29" s="104"/>
      <c r="G29" s="24"/>
      <c r="H29" s="25">
        <v>30000</v>
      </c>
      <c r="I29" s="26"/>
      <c r="J29" s="27">
        <v>30000</v>
      </c>
      <c r="K29" s="104"/>
      <c r="L29" s="187" t="s">
        <v>180</v>
      </c>
      <c r="M29" s="188"/>
      <c r="N29" s="22"/>
    </row>
    <row r="30" spans="1:14" ht="27.95" customHeight="1" x14ac:dyDescent="0.55000000000000004">
      <c r="A30" s="104"/>
      <c r="B30" s="104"/>
      <c r="C30" s="104"/>
      <c r="D30" s="73">
        <f>SUM(D8:D29)</f>
        <v>356100</v>
      </c>
      <c r="E30" s="73">
        <f>SUM(E8:E29)</f>
        <v>356100</v>
      </c>
      <c r="F30" s="74"/>
      <c r="G30" s="171">
        <f>SUM(H9,H11,H13,H15,H17,H19,H21,H23,H25,H27,H29)</f>
        <v>356100</v>
      </c>
      <c r="H30" s="171"/>
      <c r="I30" s="171">
        <f>SUM(J9,J11,J13,J15,J17,J19,J21,J23,J25,J27,J29)</f>
        <v>356100</v>
      </c>
      <c r="J30" s="171"/>
      <c r="K30" s="70"/>
      <c r="L30" s="123"/>
      <c r="M30" s="124"/>
      <c r="N30" s="75"/>
    </row>
    <row r="31" spans="1:14" s="38" customFormat="1" ht="23.25" customHeight="1" x14ac:dyDescent="0.55000000000000004">
      <c r="A31" s="118" t="s">
        <v>181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4" s="38" customFormat="1" ht="23.25" customHeight="1" x14ac:dyDescent="0.55000000000000004">
      <c r="A32" s="40"/>
      <c r="B32" s="41" t="s">
        <v>146</v>
      </c>
      <c r="C32" s="119" t="s">
        <v>147</v>
      </c>
      <c r="D32" s="120"/>
      <c r="E32" s="121" t="s">
        <v>148</v>
      </c>
      <c r="F32" s="121"/>
      <c r="G32" s="78"/>
      <c r="H32" s="36"/>
      <c r="I32" s="36"/>
      <c r="J32" s="36"/>
      <c r="M32" s="44"/>
    </row>
    <row r="33" spans="1:13" s="38" customFormat="1" ht="23.25" customHeight="1" x14ac:dyDescent="0.55000000000000004">
      <c r="A33" s="45">
        <v>1</v>
      </c>
      <c r="B33" s="46" t="s">
        <v>33</v>
      </c>
      <c r="C33" s="111">
        <v>0</v>
      </c>
      <c r="D33" s="117"/>
      <c r="E33" s="112">
        <v>0</v>
      </c>
      <c r="F33" s="113"/>
      <c r="G33" s="79" t="s">
        <v>149</v>
      </c>
      <c r="H33" s="36"/>
      <c r="I33" s="36"/>
      <c r="J33" s="36"/>
      <c r="M33" s="44"/>
    </row>
    <row r="34" spans="1:13" s="38" customFormat="1" ht="23.25" customHeight="1" x14ac:dyDescent="0.55000000000000004">
      <c r="A34" s="45">
        <v>2</v>
      </c>
      <c r="B34" s="21" t="s">
        <v>34</v>
      </c>
      <c r="C34" s="111">
        <v>0</v>
      </c>
      <c r="D34" s="117"/>
      <c r="E34" s="112">
        <v>0</v>
      </c>
      <c r="F34" s="113"/>
      <c r="G34" s="79" t="s">
        <v>149</v>
      </c>
      <c r="H34" s="48"/>
      <c r="I34" s="36"/>
      <c r="J34" s="36"/>
      <c r="M34" s="44"/>
    </row>
    <row r="35" spans="1:13" s="38" customFormat="1" ht="23.25" customHeight="1" x14ac:dyDescent="0.55000000000000004">
      <c r="A35" s="45">
        <v>3</v>
      </c>
      <c r="B35" s="21" t="s">
        <v>35</v>
      </c>
      <c r="C35" s="111">
        <v>11</v>
      </c>
      <c r="D35" s="117"/>
      <c r="E35" s="112">
        <f>SUM(G30)</f>
        <v>356100</v>
      </c>
      <c r="F35" s="113"/>
      <c r="G35" s="79" t="s">
        <v>149</v>
      </c>
      <c r="H35" s="23"/>
      <c r="I35" s="36"/>
      <c r="J35" s="36"/>
      <c r="M35" s="44"/>
    </row>
    <row r="36" spans="1:13" s="38" customFormat="1" ht="23.25" customHeight="1" x14ac:dyDescent="0.55000000000000004">
      <c r="A36" s="45">
        <v>4</v>
      </c>
      <c r="B36" s="50" t="s">
        <v>150</v>
      </c>
      <c r="C36" s="110">
        <v>0</v>
      </c>
      <c r="D36" s="111"/>
      <c r="E36" s="112">
        <v>0</v>
      </c>
      <c r="F36" s="113"/>
      <c r="G36" s="79" t="s">
        <v>149</v>
      </c>
      <c r="H36" s="23"/>
      <c r="I36" s="36"/>
      <c r="J36" s="36"/>
      <c r="M36" s="44"/>
    </row>
    <row r="37" spans="1:13" s="38" customFormat="1" ht="23.25" customHeight="1" x14ac:dyDescent="0.55000000000000004">
      <c r="A37" s="45">
        <v>5</v>
      </c>
      <c r="B37" s="50" t="s">
        <v>151</v>
      </c>
      <c r="C37" s="110">
        <v>0</v>
      </c>
      <c r="D37" s="111"/>
      <c r="E37" s="112">
        <v>0</v>
      </c>
      <c r="F37" s="113"/>
      <c r="G37" s="79" t="s">
        <v>149</v>
      </c>
      <c r="H37" s="23"/>
      <c r="I37" s="36"/>
      <c r="J37" s="36"/>
      <c r="M37" s="44"/>
    </row>
    <row r="38" spans="1:13" s="38" customFormat="1" ht="23.25" customHeight="1" x14ac:dyDescent="0.55000000000000004">
      <c r="A38" s="80"/>
      <c r="B38" s="51" t="s">
        <v>32</v>
      </c>
      <c r="C38" s="110">
        <f>SUM(C33:D37)</f>
        <v>11</v>
      </c>
      <c r="D38" s="111"/>
      <c r="E38" s="112">
        <f>SUM(E33:F37)</f>
        <v>356100</v>
      </c>
      <c r="F38" s="113"/>
      <c r="G38" s="79" t="s">
        <v>149</v>
      </c>
      <c r="H38" s="23"/>
      <c r="I38" s="36"/>
      <c r="J38" s="36"/>
      <c r="M38" s="44"/>
    </row>
    <row r="39" spans="1:13" s="38" customFormat="1" ht="9.9499999999999993" customHeight="1" x14ac:dyDescent="0.55000000000000004">
      <c r="A39" s="2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1:13" s="38" customFormat="1" ht="23.25" customHeight="1" x14ac:dyDescent="0.55000000000000004">
      <c r="B40" s="115" t="s">
        <v>152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 s="38" customFormat="1" ht="9.9499999999999993" customHeight="1" x14ac:dyDescent="0.55000000000000004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  <row r="42" spans="1:13" s="38" customFormat="1" ht="27.95" customHeight="1" x14ac:dyDescent="0.55000000000000004">
      <c r="A42" s="23"/>
      <c r="B42" s="107" t="s">
        <v>153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s="38" customFormat="1" ht="27.95" customHeight="1" x14ac:dyDescent="0.55000000000000004">
      <c r="A43" s="39"/>
      <c r="B43" s="107" t="s">
        <v>154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ht="9.9499999999999993" customHeight="1" x14ac:dyDescent="0.55000000000000004">
      <c r="A44" s="71"/>
      <c r="D44" s="81"/>
      <c r="E44" s="82"/>
      <c r="G44" s="76"/>
      <c r="H44" s="83"/>
      <c r="I44" s="83"/>
      <c r="J44" s="84"/>
      <c r="M44" s="71"/>
    </row>
    <row r="45" spans="1:13" x14ac:dyDescent="0.55000000000000004">
      <c r="A45" s="71"/>
      <c r="B45" s="108" t="s">
        <v>155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ht="27.95" customHeight="1" x14ac:dyDescent="0.55000000000000004">
      <c r="A46" s="71"/>
      <c r="B46" s="109" t="s">
        <v>156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ht="27.95" customHeight="1" x14ac:dyDescent="0.55000000000000004">
      <c r="A47" s="71"/>
      <c r="B47" s="109" t="s">
        <v>157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</row>
    <row r="51" spans="1:14" s="77" customFormat="1" x14ac:dyDescent="0.55000000000000004">
      <c r="A51" s="23"/>
      <c r="B51" s="76"/>
      <c r="C51" s="76"/>
      <c r="D51" s="77">
        <v>0</v>
      </c>
      <c r="F51" s="23"/>
      <c r="G51" s="23"/>
      <c r="H51" s="23"/>
      <c r="I51" s="23"/>
      <c r="J51" s="23"/>
      <c r="K51" s="23"/>
      <c r="L51" s="23"/>
      <c r="M51" s="23"/>
      <c r="N51" s="23"/>
    </row>
  </sheetData>
  <mergeCells count="153">
    <mergeCell ref="B7:C7"/>
    <mergeCell ref="G7:H7"/>
    <mergeCell ref="I7:J7"/>
    <mergeCell ref="L7:M7"/>
    <mergeCell ref="I8:J8"/>
    <mergeCell ref="K8:K9"/>
    <mergeCell ref="L8:M8"/>
    <mergeCell ref="L9:M9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G30:H30"/>
    <mergeCell ref="A31:M31"/>
    <mergeCell ref="I30:J30"/>
    <mergeCell ref="A30:C30"/>
    <mergeCell ref="L30:M30"/>
    <mergeCell ref="C32:D32"/>
    <mergeCell ref="E32:F32"/>
    <mergeCell ref="C33:D33"/>
    <mergeCell ref="E33:F33"/>
    <mergeCell ref="A8:A9"/>
    <mergeCell ref="B8:C9"/>
    <mergeCell ref="D8:D9"/>
    <mergeCell ref="E8:E9"/>
    <mergeCell ref="F8:F9"/>
    <mergeCell ref="G8:H8"/>
    <mergeCell ref="A10:A11"/>
    <mergeCell ref="B10:C11"/>
    <mergeCell ref="D10:D11"/>
    <mergeCell ref="E10:E11"/>
    <mergeCell ref="F10:F11"/>
    <mergeCell ref="G10:H10"/>
    <mergeCell ref="I10:J10"/>
    <mergeCell ref="K10:K11"/>
    <mergeCell ref="L10:M10"/>
    <mergeCell ref="L11:M11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B39:M39"/>
    <mergeCell ref="B40:M40"/>
    <mergeCell ref="A41:M41"/>
    <mergeCell ref="B42:M42"/>
    <mergeCell ref="B43:M43"/>
    <mergeCell ref="B45:M45"/>
    <mergeCell ref="B46:M46"/>
    <mergeCell ref="B47:M47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7867-E723-49B5-8379-A1B2B0A6C45A}">
  <dimension ref="A1:N53"/>
  <sheetViews>
    <sheetView topLeftCell="A15" zoomScale="85" zoomScaleNormal="85" zoomScaleSheetLayoutView="85" workbookViewId="0">
      <selection activeCell="A20" sqref="A20:M21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1.375" style="23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200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198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197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186</v>
      </c>
      <c r="M9" s="128"/>
      <c r="N9" s="22"/>
    </row>
    <row r="10" spans="1:14" ht="39.950000000000003" customHeight="1" x14ac:dyDescent="0.55000000000000004">
      <c r="A10" s="89">
        <v>2</v>
      </c>
      <c r="B10" s="102" t="s">
        <v>187</v>
      </c>
      <c r="C10" s="102"/>
      <c r="D10" s="103">
        <v>5000</v>
      </c>
      <c r="E10" s="103">
        <v>5000</v>
      </c>
      <c r="F10" s="104" t="s">
        <v>26</v>
      </c>
      <c r="G10" s="98" t="s">
        <v>62</v>
      </c>
      <c r="H10" s="99"/>
      <c r="I10" s="98" t="s">
        <v>62</v>
      </c>
      <c r="J10" s="99"/>
      <c r="K10" s="104" t="s">
        <v>27</v>
      </c>
      <c r="L10" s="101" t="s">
        <v>29</v>
      </c>
      <c r="M10" s="101"/>
      <c r="N10" s="22"/>
    </row>
    <row r="11" spans="1:14" ht="39.950000000000003" customHeight="1" x14ac:dyDescent="0.55000000000000004">
      <c r="A11" s="89"/>
      <c r="B11" s="102"/>
      <c r="C11" s="102"/>
      <c r="D11" s="103"/>
      <c r="E11" s="103"/>
      <c r="F11" s="104"/>
      <c r="G11" s="24"/>
      <c r="H11" s="25">
        <v>5000</v>
      </c>
      <c r="I11" s="26"/>
      <c r="J11" s="27">
        <v>5000</v>
      </c>
      <c r="K11" s="104"/>
      <c r="L11" s="187" t="s">
        <v>190</v>
      </c>
      <c r="M11" s="188"/>
      <c r="N11" s="22"/>
    </row>
    <row r="12" spans="1:14" ht="39.950000000000003" customHeight="1" x14ac:dyDescent="0.55000000000000004">
      <c r="A12" s="106">
        <v>3</v>
      </c>
      <c r="B12" s="102" t="s">
        <v>191</v>
      </c>
      <c r="C12" s="102"/>
      <c r="D12" s="103">
        <v>15000</v>
      </c>
      <c r="E12" s="103">
        <v>15000</v>
      </c>
      <c r="F12" s="104" t="s">
        <v>26</v>
      </c>
      <c r="G12" s="98" t="s">
        <v>66</v>
      </c>
      <c r="H12" s="99"/>
      <c r="I12" s="98" t="s">
        <v>66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15000</v>
      </c>
      <c r="I13" s="26"/>
      <c r="J13" s="27">
        <v>15000</v>
      </c>
      <c r="K13" s="104"/>
      <c r="L13" s="187" t="s">
        <v>192</v>
      </c>
      <c r="M13" s="188"/>
      <c r="N13" s="22"/>
    </row>
    <row r="14" spans="1:14" ht="39.950000000000003" customHeight="1" x14ac:dyDescent="0.55000000000000004">
      <c r="A14" s="89">
        <v>4</v>
      </c>
      <c r="B14" s="102" t="s">
        <v>193</v>
      </c>
      <c r="C14" s="102"/>
      <c r="D14" s="103">
        <v>2735</v>
      </c>
      <c r="E14" s="103">
        <v>2735</v>
      </c>
      <c r="F14" s="104" t="s">
        <v>26</v>
      </c>
      <c r="G14" s="98" t="s">
        <v>62</v>
      </c>
      <c r="H14" s="99"/>
      <c r="I14" s="98" t="s">
        <v>62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2735</v>
      </c>
      <c r="I15" s="26"/>
      <c r="J15" s="27">
        <v>2735</v>
      </c>
      <c r="K15" s="104"/>
      <c r="L15" s="187" t="s">
        <v>194</v>
      </c>
      <c r="M15" s="188"/>
      <c r="N15" s="22"/>
    </row>
    <row r="16" spans="1:14" ht="39.950000000000003" customHeight="1" x14ac:dyDescent="0.55000000000000004">
      <c r="A16" s="89">
        <v>5</v>
      </c>
      <c r="B16" s="102" t="s">
        <v>215</v>
      </c>
      <c r="C16" s="102"/>
      <c r="D16" s="103">
        <v>22000</v>
      </c>
      <c r="E16" s="103">
        <v>22000</v>
      </c>
      <c r="F16" s="104" t="s">
        <v>25</v>
      </c>
      <c r="G16" s="98" t="s">
        <v>216</v>
      </c>
      <c r="H16" s="99"/>
      <c r="I16" s="98" t="s">
        <v>216</v>
      </c>
      <c r="J16" s="99"/>
      <c r="K16" s="104" t="s">
        <v>27</v>
      </c>
      <c r="L16" s="101" t="s">
        <v>31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22000</v>
      </c>
      <c r="I17" s="26"/>
      <c r="J17" s="27">
        <v>22000</v>
      </c>
      <c r="K17" s="104"/>
      <c r="L17" s="187" t="s">
        <v>217</v>
      </c>
      <c r="M17" s="188"/>
      <c r="N17" s="22"/>
    </row>
    <row r="18" spans="1:14" ht="39.950000000000003" customHeight="1" x14ac:dyDescent="0.55000000000000004">
      <c r="A18" s="89">
        <v>6</v>
      </c>
      <c r="B18" s="102" t="s">
        <v>218</v>
      </c>
      <c r="C18" s="102"/>
      <c r="D18" s="103">
        <v>4690</v>
      </c>
      <c r="E18" s="103">
        <v>4690</v>
      </c>
      <c r="F18" s="104" t="s">
        <v>25</v>
      </c>
      <c r="G18" s="98" t="s">
        <v>62</v>
      </c>
      <c r="H18" s="99"/>
      <c r="I18" s="98" t="s">
        <v>62</v>
      </c>
      <c r="J18" s="99"/>
      <c r="K18" s="104" t="s">
        <v>27</v>
      </c>
      <c r="L18" s="101" t="s">
        <v>31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4690</v>
      </c>
      <c r="I19" s="26"/>
      <c r="J19" s="27">
        <v>4690</v>
      </c>
      <c r="K19" s="104"/>
      <c r="L19" s="187" t="s">
        <v>219</v>
      </c>
      <c r="M19" s="188"/>
      <c r="N19" s="22"/>
    </row>
    <row r="20" spans="1:14" ht="39.950000000000003" customHeight="1" x14ac:dyDescent="0.55000000000000004">
      <c r="A20" s="89">
        <v>7</v>
      </c>
      <c r="B20" s="102" t="s">
        <v>220</v>
      </c>
      <c r="C20" s="102"/>
      <c r="D20" s="103">
        <v>309175.71999999997</v>
      </c>
      <c r="E20" s="103">
        <v>309000</v>
      </c>
      <c r="F20" s="104" t="s">
        <v>25</v>
      </c>
      <c r="G20" s="98" t="s">
        <v>68</v>
      </c>
      <c r="H20" s="100"/>
      <c r="I20" s="98" t="s">
        <v>68</v>
      </c>
      <c r="J20" s="100"/>
      <c r="K20" s="104" t="s">
        <v>27</v>
      </c>
      <c r="L20" s="101" t="s">
        <v>31</v>
      </c>
      <c r="M20" s="101"/>
      <c r="N20" s="22"/>
    </row>
    <row r="21" spans="1:14" ht="63.75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309000</v>
      </c>
      <c r="I21" s="26"/>
      <c r="J21" s="27">
        <v>309000</v>
      </c>
      <c r="K21" s="104"/>
      <c r="L21" s="187" t="s">
        <v>221</v>
      </c>
      <c r="M21" s="188"/>
      <c r="N21" s="22"/>
    </row>
    <row r="22" spans="1:14" ht="63.75" customHeight="1" x14ac:dyDescent="0.55000000000000004">
      <c r="A22" s="89">
        <v>8</v>
      </c>
      <c r="B22" s="102" t="s">
        <v>222</v>
      </c>
      <c r="C22" s="102"/>
      <c r="D22" s="103">
        <v>750</v>
      </c>
      <c r="E22" s="103">
        <v>750</v>
      </c>
      <c r="F22" s="104" t="s">
        <v>25</v>
      </c>
      <c r="G22" s="98" t="s">
        <v>62</v>
      </c>
      <c r="H22" s="99"/>
      <c r="I22" s="98" t="s">
        <v>62</v>
      </c>
      <c r="J22" s="99"/>
      <c r="K22" s="104" t="s">
        <v>27</v>
      </c>
      <c r="L22" s="101" t="s">
        <v>31</v>
      </c>
      <c r="M22" s="101"/>
      <c r="N22" s="22"/>
    </row>
    <row r="23" spans="1:14" ht="39.950000000000003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750</v>
      </c>
      <c r="I23" s="26"/>
      <c r="J23" s="27">
        <v>750</v>
      </c>
      <c r="K23" s="104"/>
      <c r="L23" s="187" t="s">
        <v>223</v>
      </c>
      <c r="M23" s="188"/>
      <c r="N23" s="22"/>
    </row>
    <row r="24" spans="1:14" ht="39.950000000000003" customHeight="1" x14ac:dyDescent="0.55000000000000004">
      <c r="A24" s="89">
        <v>9</v>
      </c>
      <c r="B24" s="102" t="s">
        <v>224</v>
      </c>
      <c r="C24" s="102"/>
      <c r="D24" s="103">
        <v>5250</v>
      </c>
      <c r="E24" s="103">
        <v>5250</v>
      </c>
      <c r="F24" s="104" t="s">
        <v>25</v>
      </c>
      <c r="G24" s="98" t="s">
        <v>66</v>
      </c>
      <c r="H24" s="99"/>
      <c r="I24" s="98" t="s">
        <v>66</v>
      </c>
      <c r="J24" s="100"/>
      <c r="K24" s="104" t="s">
        <v>27</v>
      </c>
      <c r="L24" s="101" t="s">
        <v>31</v>
      </c>
      <c r="M24" s="101"/>
      <c r="N24" s="22"/>
    </row>
    <row r="25" spans="1:14" ht="39.950000000000003" customHeight="1" x14ac:dyDescent="0.55000000000000004">
      <c r="A25" s="89"/>
      <c r="B25" s="102"/>
      <c r="C25" s="102"/>
      <c r="D25" s="103"/>
      <c r="E25" s="103"/>
      <c r="F25" s="104"/>
      <c r="G25" s="24"/>
      <c r="H25" s="25">
        <v>5250</v>
      </c>
      <c r="I25" s="26"/>
      <c r="J25" s="27">
        <v>5250</v>
      </c>
      <c r="K25" s="104"/>
      <c r="L25" s="187" t="s">
        <v>225</v>
      </c>
      <c r="M25" s="188"/>
      <c r="N25" s="22"/>
    </row>
    <row r="26" spans="1:14" ht="39.950000000000003" customHeight="1" x14ac:dyDescent="0.55000000000000004">
      <c r="A26" s="89">
        <v>10</v>
      </c>
      <c r="B26" s="102" t="s">
        <v>226</v>
      </c>
      <c r="C26" s="102"/>
      <c r="D26" s="103">
        <v>250</v>
      </c>
      <c r="E26" s="103">
        <v>250</v>
      </c>
      <c r="F26" s="104" t="s">
        <v>25</v>
      </c>
      <c r="G26" s="98" t="s">
        <v>62</v>
      </c>
      <c r="H26" s="99"/>
      <c r="I26" s="98" t="s">
        <v>62</v>
      </c>
      <c r="J26" s="99"/>
      <c r="K26" s="104" t="s">
        <v>27</v>
      </c>
      <c r="L26" s="101" t="s">
        <v>31</v>
      </c>
      <c r="M26" s="101"/>
      <c r="N26" s="22"/>
    </row>
    <row r="27" spans="1:14" ht="39.950000000000003" customHeight="1" x14ac:dyDescent="0.55000000000000004">
      <c r="A27" s="89"/>
      <c r="B27" s="102"/>
      <c r="C27" s="102"/>
      <c r="D27" s="103"/>
      <c r="E27" s="103"/>
      <c r="F27" s="104"/>
      <c r="G27" s="24"/>
      <c r="H27" s="25">
        <v>250</v>
      </c>
      <c r="I27" s="26"/>
      <c r="J27" s="27">
        <v>250</v>
      </c>
      <c r="K27" s="104"/>
      <c r="L27" s="187" t="s">
        <v>227</v>
      </c>
      <c r="M27" s="188"/>
      <c r="N27" s="22"/>
    </row>
    <row r="28" spans="1:14" ht="39.950000000000003" customHeight="1" x14ac:dyDescent="0.55000000000000004">
      <c r="A28" s="89">
        <v>11</v>
      </c>
      <c r="B28" s="102" t="s">
        <v>228</v>
      </c>
      <c r="C28" s="102"/>
      <c r="D28" s="103">
        <v>15369.09</v>
      </c>
      <c r="E28" s="103">
        <v>15369.09</v>
      </c>
      <c r="F28" s="104" t="s">
        <v>25</v>
      </c>
      <c r="G28" s="98" t="s">
        <v>229</v>
      </c>
      <c r="H28" s="99"/>
      <c r="I28" s="98" t="s">
        <v>229</v>
      </c>
      <c r="J28" s="99"/>
      <c r="K28" s="104" t="s">
        <v>27</v>
      </c>
      <c r="L28" s="101" t="s">
        <v>31</v>
      </c>
      <c r="M28" s="101"/>
      <c r="N28" s="22"/>
    </row>
    <row r="29" spans="1:14" ht="39.950000000000003" customHeight="1" x14ac:dyDescent="0.55000000000000004">
      <c r="A29" s="89"/>
      <c r="B29" s="102"/>
      <c r="C29" s="102"/>
      <c r="D29" s="103"/>
      <c r="E29" s="103"/>
      <c r="F29" s="104"/>
      <c r="G29" s="24"/>
      <c r="H29" s="25">
        <v>15300</v>
      </c>
      <c r="I29" s="26"/>
      <c r="J29" s="27">
        <v>15300</v>
      </c>
      <c r="K29" s="104"/>
      <c r="L29" s="187" t="s">
        <v>230</v>
      </c>
      <c r="M29" s="188"/>
      <c r="N29" s="22"/>
    </row>
    <row r="30" spans="1:14" ht="39.950000000000003" customHeight="1" x14ac:dyDescent="0.55000000000000004">
      <c r="A30" s="89">
        <v>12</v>
      </c>
      <c r="B30" s="102" t="s">
        <v>231</v>
      </c>
      <c r="C30" s="102"/>
      <c r="D30" s="103">
        <v>14000</v>
      </c>
      <c r="E30" s="103">
        <v>14000</v>
      </c>
      <c r="F30" s="104" t="s">
        <v>25</v>
      </c>
      <c r="G30" s="98" t="s">
        <v>81</v>
      </c>
      <c r="H30" s="99"/>
      <c r="I30" s="98" t="s">
        <v>81</v>
      </c>
      <c r="J30" s="100"/>
      <c r="K30" s="104" t="s">
        <v>27</v>
      </c>
      <c r="L30" s="101" t="s">
        <v>31</v>
      </c>
      <c r="M30" s="101"/>
      <c r="N30" s="22"/>
    </row>
    <row r="31" spans="1:14" ht="39.950000000000003" customHeight="1" x14ac:dyDescent="0.55000000000000004">
      <c r="A31" s="89"/>
      <c r="B31" s="102"/>
      <c r="C31" s="102"/>
      <c r="D31" s="103"/>
      <c r="E31" s="103"/>
      <c r="F31" s="104"/>
      <c r="G31" s="24"/>
      <c r="H31" s="25">
        <v>14000</v>
      </c>
      <c r="I31" s="26"/>
      <c r="J31" s="27">
        <v>14000</v>
      </c>
      <c r="K31" s="104"/>
      <c r="L31" s="187" t="s">
        <v>232</v>
      </c>
      <c r="M31" s="188"/>
      <c r="N31" s="22"/>
    </row>
    <row r="32" spans="1:14" ht="27.95" customHeight="1" x14ac:dyDescent="0.55000000000000004">
      <c r="A32" s="104"/>
      <c r="B32" s="104"/>
      <c r="C32" s="104"/>
      <c r="D32" s="73">
        <f>SUM(D8:D31)</f>
        <v>414219.81</v>
      </c>
      <c r="E32" s="73">
        <f>SUM(E8:E31)</f>
        <v>414044.09</v>
      </c>
      <c r="F32" s="74"/>
      <c r="G32" s="122">
        <f>SUM(H9,H11,H13,H15,H17,H19,H21,H23,H25,H27,H29,H31)</f>
        <v>413975</v>
      </c>
      <c r="H32" s="122"/>
      <c r="I32" s="122">
        <f>SUM(J9,J11,J13,J15,J17,J19,J21,J23,J25,J27,J29,J31)</f>
        <v>413975</v>
      </c>
      <c r="J32" s="122"/>
      <c r="K32" s="70"/>
      <c r="L32" s="123"/>
      <c r="M32" s="124"/>
      <c r="N32" s="75"/>
    </row>
    <row r="33" spans="1:13" s="38" customFormat="1" ht="23.25" customHeight="1" x14ac:dyDescent="0.55000000000000004">
      <c r="A33" s="118" t="s">
        <v>195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</row>
    <row r="34" spans="1:13" s="38" customFormat="1" ht="23.25" customHeight="1" x14ac:dyDescent="0.55000000000000004">
      <c r="A34" s="40"/>
      <c r="B34" s="41" t="s">
        <v>146</v>
      </c>
      <c r="C34" s="119" t="s">
        <v>147</v>
      </c>
      <c r="D34" s="120"/>
      <c r="E34" s="121" t="s">
        <v>148</v>
      </c>
      <c r="F34" s="121"/>
      <c r="G34" s="78"/>
      <c r="H34" s="36"/>
      <c r="I34" s="36"/>
      <c r="J34" s="36"/>
      <c r="M34" s="44"/>
    </row>
    <row r="35" spans="1:13" s="38" customFormat="1" ht="23.25" customHeight="1" x14ac:dyDescent="0.55000000000000004">
      <c r="A35" s="45">
        <v>1</v>
      </c>
      <c r="B35" s="46" t="s">
        <v>33</v>
      </c>
      <c r="C35" s="111">
        <v>0</v>
      </c>
      <c r="D35" s="117"/>
      <c r="E35" s="112">
        <v>0</v>
      </c>
      <c r="F35" s="113"/>
      <c r="G35" s="79" t="s">
        <v>149</v>
      </c>
      <c r="H35" s="36"/>
      <c r="I35" s="36"/>
      <c r="J35" s="36"/>
      <c r="M35" s="44"/>
    </row>
    <row r="36" spans="1:13" s="38" customFormat="1" ht="23.25" customHeight="1" x14ac:dyDescent="0.55000000000000004">
      <c r="A36" s="45">
        <v>2</v>
      </c>
      <c r="B36" s="21" t="s">
        <v>34</v>
      </c>
      <c r="C36" s="111">
        <v>0</v>
      </c>
      <c r="D36" s="117"/>
      <c r="E36" s="112">
        <v>0</v>
      </c>
      <c r="F36" s="113"/>
      <c r="G36" s="79" t="s">
        <v>149</v>
      </c>
      <c r="H36" s="48"/>
      <c r="I36" s="36"/>
      <c r="J36" s="36"/>
      <c r="M36" s="44"/>
    </row>
    <row r="37" spans="1:13" s="38" customFormat="1" ht="23.25" customHeight="1" x14ac:dyDescent="0.55000000000000004">
      <c r="A37" s="45">
        <v>3</v>
      </c>
      <c r="B37" s="21" t="s">
        <v>35</v>
      </c>
      <c r="C37" s="111">
        <v>12</v>
      </c>
      <c r="D37" s="117"/>
      <c r="E37" s="112">
        <f>SUM(G32)</f>
        <v>413975</v>
      </c>
      <c r="F37" s="113"/>
      <c r="G37" s="79" t="s">
        <v>149</v>
      </c>
      <c r="H37" s="23"/>
      <c r="I37" s="36"/>
      <c r="J37" s="36"/>
      <c r="M37" s="44"/>
    </row>
    <row r="38" spans="1:13" s="38" customFormat="1" ht="23.25" customHeight="1" x14ac:dyDescent="0.55000000000000004">
      <c r="A38" s="45">
        <v>4</v>
      </c>
      <c r="B38" s="50" t="s">
        <v>150</v>
      </c>
      <c r="C38" s="110">
        <v>0</v>
      </c>
      <c r="D38" s="111"/>
      <c r="E38" s="112">
        <v>0</v>
      </c>
      <c r="F38" s="113"/>
      <c r="G38" s="79" t="s">
        <v>149</v>
      </c>
      <c r="H38" s="23"/>
      <c r="I38" s="36"/>
      <c r="J38" s="36"/>
      <c r="M38" s="44"/>
    </row>
    <row r="39" spans="1:13" s="38" customFormat="1" ht="23.25" customHeight="1" x14ac:dyDescent="0.55000000000000004">
      <c r="A39" s="45">
        <v>5</v>
      </c>
      <c r="B39" s="50" t="s">
        <v>151</v>
      </c>
      <c r="C39" s="110">
        <v>0</v>
      </c>
      <c r="D39" s="111"/>
      <c r="E39" s="112">
        <v>0</v>
      </c>
      <c r="F39" s="113"/>
      <c r="G39" s="79" t="s">
        <v>149</v>
      </c>
      <c r="H39" s="23"/>
      <c r="I39" s="36"/>
      <c r="J39" s="36"/>
      <c r="M39" s="44"/>
    </row>
    <row r="40" spans="1:13" s="38" customFormat="1" ht="23.25" customHeight="1" x14ac:dyDescent="0.55000000000000004">
      <c r="A40" s="80"/>
      <c r="B40" s="51" t="s">
        <v>32</v>
      </c>
      <c r="C40" s="110">
        <f>SUM(C35:D39)</f>
        <v>12</v>
      </c>
      <c r="D40" s="111"/>
      <c r="E40" s="112">
        <f>SUM(E35:F39)</f>
        <v>413975</v>
      </c>
      <c r="F40" s="113"/>
      <c r="G40" s="79" t="s">
        <v>149</v>
      </c>
      <c r="H40" s="23"/>
      <c r="I40" s="36"/>
      <c r="J40" s="36"/>
      <c r="M40" s="44"/>
    </row>
    <row r="41" spans="1:13" s="38" customFormat="1" ht="9.9499999999999993" customHeight="1" x14ac:dyDescent="0.55000000000000004">
      <c r="A41" s="2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</row>
    <row r="42" spans="1:13" s="38" customFormat="1" ht="23.25" customHeight="1" x14ac:dyDescent="0.55000000000000004">
      <c r="B42" s="115" t="s">
        <v>152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</row>
    <row r="43" spans="1:13" s="38" customFormat="1" ht="9.9499999999999993" customHeight="1" x14ac:dyDescent="0.55000000000000004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13" s="38" customFormat="1" ht="27.95" customHeight="1" x14ac:dyDescent="0.55000000000000004">
      <c r="A44" s="23"/>
      <c r="B44" s="107" t="s">
        <v>153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s="38" customFormat="1" ht="27.95" customHeight="1" x14ac:dyDescent="0.55000000000000004">
      <c r="A45" s="39"/>
      <c r="B45" s="107" t="s">
        <v>154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ht="9.9499999999999993" customHeight="1" x14ac:dyDescent="0.55000000000000004">
      <c r="A46" s="71"/>
      <c r="D46" s="81"/>
      <c r="E46" s="82"/>
      <c r="G46" s="76"/>
      <c r="H46" s="83"/>
      <c r="I46" s="83"/>
      <c r="J46" s="84"/>
      <c r="M46" s="71"/>
    </row>
    <row r="47" spans="1:13" x14ac:dyDescent="0.55000000000000004">
      <c r="A47" s="71"/>
      <c r="B47" s="108" t="s">
        <v>155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ht="27.95" customHeight="1" x14ac:dyDescent="0.55000000000000004">
      <c r="A48" s="71"/>
      <c r="B48" s="109" t="s">
        <v>156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4" ht="27.95" customHeight="1" x14ac:dyDescent="0.55000000000000004">
      <c r="A49" s="71"/>
      <c r="B49" s="109" t="s">
        <v>157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3" spans="1:14" s="77" customFormat="1" x14ac:dyDescent="0.55000000000000004">
      <c r="A53" s="23"/>
      <c r="B53" s="76"/>
      <c r="C53" s="76"/>
      <c r="D53" s="77">
        <v>0</v>
      </c>
      <c r="F53" s="23"/>
      <c r="G53" s="23"/>
      <c r="H53" s="23"/>
      <c r="I53" s="23"/>
      <c r="J53" s="23"/>
      <c r="K53" s="23"/>
      <c r="L53" s="23"/>
      <c r="M53" s="23"/>
      <c r="N53" s="23"/>
    </row>
  </sheetData>
  <mergeCells count="16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2:J12"/>
    <mergeCell ref="K12:K13"/>
    <mergeCell ref="L12:M12"/>
    <mergeCell ref="L13:M13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E34:F34"/>
    <mergeCell ref="C35:D35"/>
    <mergeCell ref="E35:F35"/>
    <mergeCell ref="C36:D36"/>
    <mergeCell ref="E36:F36"/>
    <mergeCell ref="I16:J16"/>
    <mergeCell ref="K16:K17"/>
    <mergeCell ref="L16:M16"/>
    <mergeCell ref="L17:M17"/>
    <mergeCell ref="A32:C32"/>
    <mergeCell ref="G32:H32"/>
    <mergeCell ref="I32:J32"/>
    <mergeCell ref="L32:M32"/>
    <mergeCell ref="I18:J18"/>
    <mergeCell ref="K18:K19"/>
    <mergeCell ref="A16:A17"/>
    <mergeCell ref="B16:C17"/>
    <mergeCell ref="D16:D17"/>
    <mergeCell ref="E16:E17"/>
    <mergeCell ref="F16:F17"/>
    <mergeCell ref="G16:H16"/>
    <mergeCell ref="B45:M45"/>
    <mergeCell ref="B47:M47"/>
    <mergeCell ref="B48:M48"/>
    <mergeCell ref="B49:M49"/>
    <mergeCell ref="A14:A15"/>
    <mergeCell ref="B14:C15"/>
    <mergeCell ref="D14:D15"/>
    <mergeCell ref="E14:E15"/>
    <mergeCell ref="F14:F15"/>
    <mergeCell ref="G14:H14"/>
    <mergeCell ref="C40:D40"/>
    <mergeCell ref="E40:F40"/>
    <mergeCell ref="B41:M41"/>
    <mergeCell ref="B42:M42"/>
    <mergeCell ref="A43:M43"/>
    <mergeCell ref="B44:M44"/>
    <mergeCell ref="C37:D37"/>
    <mergeCell ref="E37:F37"/>
    <mergeCell ref="C38:D38"/>
    <mergeCell ref="E38:F38"/>
    <mergeCell ref="C39:D39"/>
    <mergeCell ref="E39:F39"/>
    <mergeCell ref="A33:M33"/>
    <mergeCell ref="C34:D34"/>
    <mergeCell ref="I14:J14"/>
    <mergeCell ref="K14:K15"/>
    <mergeCell ref="L14:M14"/>
    <mergeCell ref="L15:M15"/>
    <mergeCell ref="A18:A19"/>
    <mergeCell ref="B18:C19"/>
    <mergeCell ref="D18:D19"/>
    <mergeCell ref="E18:E19"/>
    <mergeCell ref="F18:F19"/>
    <mergeCell ref="G18:H18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30:M30"/>
    <mergeCell ref="L31:M31"/>
    <mergeCell ref="L28:M28"/>
    <mergeCell ref="L29:M29"/>
    <mergeCell ref="A30:A31"/>
    <mergeCell ref="B30:C31"/>
    <mergeCell ref="D30:D31"/>
    <mergeCell ref="E30:E31"/>
    <mergeCell ref="F30:F31"/>
    <mergeCell ref="G30:H30"/>
    <mergeCell ref="I30:J30"/>
    <mergeCell ref="K30:K31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FD7A-E1CC-4C46-AC8E-2737C8A98404}">
  <dimension ref="A1:N77"/>
  <sheetViews>
    <sheetView topLeftCell="A48" zoomScale="85" zoomScaleNormal="85" zoomScaleSheetLayoutView="85" workbookViewId="0">
      <selection activeCell="I58" sqref="I58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1.375" style="23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199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201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s="1" customFormat="1" ht="42" customHeight="1" x14ac:dyDescent="0.55000000000000004">
      <c r="A8" s="89">
        <v>1</v>
      </c>
      <c r="B8" s="152" t="s">
        <v>233</v>
      </c>
      <c r="C8" s="144"/>
      <c r="D8" s="145">
        <v>27000</v>
      </c>
      <c r="E8" s="145">
        <v>27000</v>
      </c>
      <c r="F8" s="147" t="s">
        <v>25</v>
      </c>
      <c r="G8" s="149" t="s">
        <v>37</v>
      </c>
      <c r="H8" s="150"/>
      <c r="I8" s="149" t="s">
        <v>37</v>
      </c>
      <c r="J8" s="150"/>
      <c r="K8" s="147" t="s">
        <v>27</v>
      </c>
      <c r="L8" s="151" t="s">
        <v>38</v>
      </c>
      <c r="M8" s="150"/>
      <c r="N8" s="12"/>
    </row>
    <row r="9" spans="1:14" s="1" customFormat="1" ht="42" customHeight="1" x14ac:dyDescent="0.55000000000000004">
      <c r="A9" s="89"/>
      <c r="B9" s="152"/>
      <c r="C9" s="144"/>
      <c r="D9" s="146"/>
      <c r="E9" s="146"/>
      <c r="F9" s="148"/>
      <c r="G9" s="13"/>
      <c r="H9" s="14">
        <v>27000</v>
      </c>
      <c r="I9" s="15"/>
      <c r="J9" s="14">
        <v>27000</v>
      </c>
      <c r="K9" s="147"/>
      <c r="L9" s="87" t="s">
        <v>244</v>
      </c>
      <c r="M9" s="88"/>
      <c r="N9" s="12"/>
    </row>
    <row r="10" spans="1:14" s="1" customFormat="1" ht="42" customHeight="1" x14ac:dyDescent="0.55000000000000004">
      <c r="A10" s="89">
        <v>2</v>
      </c>
      <c r="B10" s="152" t="s">
        <v>234</v>
      </c>
      <c r="C10" s="144"/>
      <c r="D10" s="145">
        <v>27000</v>
      </c>
      <c r="E10" s="145">
        <v>27000</v>
      </c>
      <c r="F10" s="147" t="s">
        <v>25</v>
      </c>
      <c r="G10" s="149" t="s">
        <v>47</v>
      </c>
      <c r="H10" s="150"/>
      <c r="I10" s="149" t="s">
        <v>47</v>
      </c>
      <c r="J10" s="150"/>
      <c r="K10" s="147" t="s">
        <v>27</v>
      </c>
      <c r="L10" s="151" t="s">
        <v>38</v>
      </c>
      <c r="M10" s="150"/>
      <c r="N10" s="12"/>
    </row>
    <row r="11" spans="1:14" s="1" customFormat="1" ht="42" customHeight="1" x14ac:dyDescent="0.55000000000000004">
      <c r="A11" s="89"/>
      <c r="B11" s="152"/>
      <c r="C11" s="144"/>
      <c r="D11" s="146"/>
      <c r="E11" s="146"/>
      <c r="F11" s="148"/>
      <c r="G11" s="13"/>
      <c r="H11" s="14">
        <v>27000</v>
      </c>
      <c r="I11" s="15"/>
      <c r="J11" s="14">
        <v>27000</v>
      </c>
      <c r="K11" s="147"/>
      <c r="L11" s="87" t="s">
        <v>245</v>
      </c>
      <c r="M11" s="88"/>
      <c r="N11" s="12"/>
    </row>
    <row r="12" spans="1:14" s="1" customFormat="1" ht="42" customHeight="1" x14ac:dyDescent="0.55000000000000004">
      <c r="A12" s="106">
        <v>3</v>
      </c>
      <c r="B12" s="143" t="s">
        <v>235</v>
      </c>
      <c r="C12" s="144"/>
      <c r="D12" s="145">
        <v>27000</v>
      </c>
      <c r="E12" s="145">
        <v>27000</v>
      </c>
      <c r="F12" s="147" t="s">
        <v>25</v>
      </c>
      <c r="G12" s="149" t="s">
        <v>41</v>
      </c>
      <c r="H12" s="150"/>
      <c r="I12" s="149" t="s">
        <v>41</v>
      </c>
      <c r="J12" s="150"/>
      <c r="K12" s="147" t="s">
        <v>27</v>
      </c>
      <c r="L12" s="151" t="s">
        <v>38</v>
      </c>
      <c r="M12" s="150"/>
      <c r="N12" s="12"/>
    </row>
    <row r="13" spans="1:14" s="1" customFormat="1" ht="42" customHeight="1" x14ac:dyDescent="0.55000000000000004">
      <c r="A13" s="89"/>
      <c r="B13" s="143"/>
      <c r="C13" s="144"/>
      <c r="D13" s="146"/>
      <c r="E13" s="146"/>
      <c r="F13" s="148"/>
      <c r="G13" s="13"/>
      <c r="H13" s="14">
        <v>27000</v>
      </c>
      <c r="I13" s="15"/>
      <c r="J13" s="14">
        <v>27000</v>
      </c>
      <c r="K13" s="147"/>
      <c r="L13" s="87" t="s">
        <v>246</v>
      </c>
      <c r="M13" s="88"/>
      <c r="N13" s="12"/>
    </row>
    <row r="14" spans="1:14" s="1" customFormat="1" ht="42" customHeight="1" x14ac:dyDescent="0.55000000000000004">
      <c r="A14" s="89">
        <v>4</v>
      </c>
      <c r="B14" s="143" t="s">
        <v>236</v>
      </c>
      <c r="C14" s="144"/>
      <c r="D14" s="145">
        <v>27000</v>
      </c>
      <c r="E14" s="145">
        <v>27000</v>
      </c>
      <c r="F14" s="147" t="s">
        <v>25</v>
      </c>
      <c r="G14" s="149" t="s">
        <v>99</v>
      </c>
      <c r="H14" s="150"/>
      <c r="I14" s="149" t="s">
        <v>99</v>
      </c>
      <c r="J14" s="150"/>
      <c r="K14" s="147" t="s">
        <v>27</v>
      </c>
      <c r="L14" s="151" t="s">
        <v>38</v>
      </c>
      <c r="M14" s="150"/>
      <c r="N14" s="12"/>
    </row>
    <row r="15" spans="1:14" s="1" customFormat="1" ht="42" customHeight="1" x14ac:dyDescent="0.55000000000000004">
      <c r="A15" s="89"/>
      <c r="B15" s="143"/>
      <c r="C15" s="144"/>
      <c r="D15" s="146"/>
      <c r="E15" s="146"/>
      <c r="F15" s="148"/>
      <c r="G15" s="13"/>
      <c r="H15" s="14">
        <v>27000</v>
      </c>
      <c r="I15" s="15"/>
      <c r="J15" s="14">
        <v>27000</v>
      </c>
      <c r="K15" s="147"/>
      <c r="L15" s="87" t="s">
        <v>247</v>
      </c>
      <c r="M15" s="88"/>
      <c r="N15" s="12"/>
    </row>
    <row r="16" spans="1:14" s="1" customFormat="1" ht="42" customHeight="1" x14ac:dyDescent="0.55000000000000004">
      <c r="A16" s="89">
        <v>5</v>
      </c>
      <c r="B16" s="143" t="s">
        <v>237</v>
      </c>
      <c r="C16" s="144"/>
      <c r="D16" s="145">
        <v>27000</v>
      </c>
      <c r="E16" s="145">
        <v>27000</v>
      </c>
      <c r="F16" s="147" t="s">
        <v>25</v>
      </c>
      <c r="G16" s="149" t="s">
        <v>42</v>
      </c>
      <c r="H16" s="150"/>
      <c r="I16" s="149" t="s">
        <v>42</v>
      </c>
      <c r="J16" s="150"/>
      <c r="K16" s="147" t="s">
        <v>27</v>
      </c>
      <c r="L16" s="151" t="s">
        <v>38</v>
      </c>
      <c r="M16" s="150"/>
      <c r="N16" s="12"/>
    </row>
    <row r="17" spans="1:14" s="1" customFormat="1" ht="42" customHeight="1" x14ac:dyDescent="0.55000000000000004">
      <c r="A17" s="89"/>
      <c r="B17" s="143"/>
      <c r="C17" s="144"/>
      <c r="D17" s="146"/>
      <c r="E17" s="146"/>
      <c r="F17" s="148"/>
      <c r="G17" s="13"/>
      <c r="H17" s="14">
        <v>27000</v>
      </c>
      <c r="I17" s="15"/>
      <c r="J17" s="14">
        <v>27000</v>
      </c>
      <c r="K17" s="147"/>
      <c r="L17" s="87" t="s">
        <v>248</v>
      </c>
      <c r="M17" s="88"/>
      <c r="N17" s="12"/>
    </row>
    <row r="18" spans="1:14" s="1" customFormat="1" ht="42" customHeight="1" x14ac:dyDescent="0.55000000000000004">
      <c r="A18" s="89">
        <v>6</v>
      </c>
      <c r="B18" s="143" t="s">
        <v>239</v>
      </c>
      <c r="C18" s="144"/>
      <c r="D18" s="145">
        <v>27000</v>
      </c>
      <c r="E18" s="145">
        <v>27000</v>
      </c>
      <c r="F18" s="147" t="s">
        <v>25</v>
      </c>
      <c r="G18" s="149" t="s">
        <v>43</v>
      </c>
      <c r="H18" s="150"/>
      <c r="I18" s="149" t="s">
        <v>43</v>
      </c>
      <c r="J18" s="150"/>
      <c r="K18" s="147" t="s">
        <v>27</v>
      </c>
      <c r="L18" s="151" t="s">
        <v>38</v>
      </c>
      <c r="M18" s="150"/>
      <c r="N18" s="12"/>
    </row>
    <row r="19" spans="1:14" s="1" customFormat="1" ht="42" customHeight="1" x14ac:dyDescent="0.55000000000000004">
      <c r="A19" s="89"/>
      <c r="B19" s="143"/>
      <c r="C19" s="144"/>
      <c r="D19" s="146"/>
      <c r="E19" s="146"/>
      <c r="F19" s="148"/>
      <c r="G19" s="13"/>
      <c r="H19" s="14">
        <v>27000</v>
      </c>
      <c r="I19" s="15"/>
      <c r="J19" s="14">
        <v>27000</v>
      </c>
      <c r="K19" s="147"/>
      <c r="L19" s="87" t="s">
        <v>249</v>
      </c>
      <c r="M19" s="88"/>
      <c r="N19" s="12"/>
    </row>
    <row r="20" spans="1:14" s="1" customFormat="1" ht="42" customHeight="1" x14ac:dyDescent="0.55000000000000004">
      <c r="A20" s="89">
        <v>7</v>
      </c>
      <c r="B20" s="143" t="s">
        <v>238</v>
      </c>
      <c r="C20" s="144"/>
      <c r="D20" s="145">
        <v>27000</v>
      </c>
      <c r="E20" s="145">
        <v>27000</v>
      </c>
      <c r="F20" s="147" t="s">
        <v>25</v>
      </c>
      <c r="G20" s="149" t="s">
        <v>44</v>
      </c>
      <c r="H20" s="150"/>
      <c r="I20" s="149" t="s">
        <v>44</v>
      </c>
      <c r="J20" s="150"/>
      <c r="K20" s="147" t="s">
        <v>27</v>
      </c>
      <c r="L20" s="151" t="s">
        <v>38</v>
      </c>
      <c r="M20" s="150"/>
      <c r="N20" s="12"/>
    </row>
    <row r="21" spans="1:14" s="1" customFormat="1" ht="42" customHeight="1" x14ac:dyDescent="0.55000000000000004">
      <c r="A21" s="89"/>
      <c r="B21" s="143"/>
      <c r="C21" s="144"/>
      <c r="D21" s="145"/>
      <c r="E21" s="145"/>
      <c r="F21" s="147"/>
      <c r="G21" s="16"/>
      <c r="H21" s="17">
        <v>27000</v>
      </c>
      <c r="I21" s="18"/>
      <c r="J21" s="17">
        <v>27000</v>
      </c>
      <c r="K21" s="147"/>
      <c r="L21" s="87" t="s">
        <v>250</v>
      </c>
      <c r="M21" s="88"/>
      <c r="N21" s="12"/>
    </row>
    <row r="22" spans="1:14" s="1" customFormat="1" ht="42" customHeight="1" x14ac:dyDescent="0.55000000000000004">
      <c r="A22" s="89">
        <v>8</v>
      </c>
      <c r="B22" s="143" t="s">
        <v>240</v>
      </c>
      <c r="C22" s="144"/>
      <c r="D22" s="145">
        <v>27000</v>
      </c>
      <c r="E22" s="145">
        <v>27000</v>
      </c>
      <c r="F22" s="147" t="s">
        <v>25</v>
      </c>
      <c r="G22" s="149" t="s">
        <v>45</v>
      </c>
      <c r="H22" s="150"/>
      <c r="I22" s="149" t="s">
        <v>45</v>
      </c>
      <c r="J22" s="150"/>
      <c r="K22" s="147" t="s">
        <v>27</v>
      </c>
      <c r="L22" s="151" t="s">
        <v>38</v>
      </c>
      <c r="M22" s="150"/>
      <c r="N22" s="12"/>
    </row>
    <row r="23" spans="1:14" s="1" customFormat="1" ht="42" customHeight="1" x14ac:dyDescent="0.55000000000000004">
      <c r="A23" s="89"/>
      <c r="B23" s="143"/>
      <c r="C23" s="144"/>
      <c r="D23" s="146"/>
      <c r="E23" s="146"/>
      <c r="F23" s="148"/>
      <c r="G23" s="13"/>
      <c r="H23" s="14">
        <v>27000</v>
      </c>
      <c r="I23" s="15"/>
      <c r="J23" s="14">
        <v>27000</v>
      </c>
      <c r="K23" s="147"/>
      <c r="L23" s="87" t="s">
        <v>251</v>
      </c>
      <c r="M23" s="88"/>
      <c r="N23" s="12"/>
    </row>
    <row r="24" spans="1:14" s="1" customFormat="1" ht="42" customHeight="1" x14ac:dyDescent="0.55000000000000004">
      <c r="A24" s="89">
        <v>9</v>
      </c>
      <c r="B24" s="143" t="s">
        <v>241</v>
      </c>
      <c r="C24" s="144"/>
      <c r="D24" s="145">
        <v>27000</v>
      </c>
      <c r="E24" s="145">
        <v>27000</v>
      </c>
      <c r="F24" s="147" t="s">
        <v>25</v>
      </c>
      <c r="G24" s="149" t="s">
        <v>46</v>
      </c>
      <c r="H24" s="150"/>
      <c r="I24" s="149" t="s">
        <v>46</v>
      </c>
      <c r="J24" s="150"/>
      <c r="K24" s="147" t="s">
        <v>27</v>
      </c>
      <c r="L24" s="151" t="s">
        <v>38</v>
      </c>
      <c r="M24" s="150"/>
      <c r="N24" s="12"/>
    </row>
    <row r="25" spans="1:14" s="1" customFormat="1" ht="42" customHeight="1" x14ac:dyDescent="0.55000000000000004">
      <c r="A25" s="89"/>
      <c r="B25" s="143"/>
      <c r="C25" s="144"/>
      <c r="D25" s="146"/>
      <c r="E25" s="146"/>
      <c r="F25" s="148"/>
      <c r="G25" s="13"/>
      <c r="H25" s="14">
        <v>27000</v>
      </c>
      <c r="I25" s="18"/>
      <c r="J25" s="17">
        <v>27000</v>
      </c>
      <c r="K25" s="147"/>
      <c r="L25" s="87" t="s">
        <v>252</v>
      </c>
      <c r="M25" s="88"/>
      <c r="N25" s="12"/>
    </row>
    <row r="26" spans="1:14" s="1" customFormat="1" ht="42" customHeight="1" x14ac:dyDescent="0.55000000000000004">
      <c r="A26" s="89">
        <v>10</v>
      </c>
      <c r="B26" s="143" t="s">
        <v>242</v>
      </c>
      <c r="C26" s="144"/>
      <c r="D26" s="145">
        <v>18000</v>
      </c>
      <c r="E26" s="145">
        <v>18000</v>
      </c>
      <c r="F26" s="147" t="s">
        <v>25</v>
      </c>
      <c r="G26" s="149" t="s">
        <v>48</v>
      </c>
      <c r="H26" s="150"/>
      <c r="I26" s="165" t="s">
        <v>48</v>
      </c>
      <c r="J26" s="166"/>
      <c r="K26" s="147" t="s">
        <v>27</v>
      </c>
      <c r="L26" s="151" t="s">
        <v>38</v>
      </c>
      <c r="M26" s="150"/>
      <c r="N26" s="12"/>
    </row>
    <row r="27" spans="1:14" s="1" customFormat="1" ht="42" customHeight="1" x14ac:dyDescent="0.55000000000000004">
      <c r="A27" s="89"/>
      <c r="B27" s="143"/>
      <c r="C27" s="144"/>
      <c r="D27" s="146"/>
      <c r="E27" s="146"/>
      <c r="F27" s="147"/>
      <c r="G27" s="16"/>
      <c r="H27" s="17">
        <v>18000</v>
      </c>
      <c r="I27" s="18"/>
      <c r="J27" s="17">
        <v>18000</v>
      </c>
      <c r="K27" s="147"/>
      <c r="L27" s="87" t="s">
        <v>253</v>
      </c>
      <c r="M27" s="88"/>
      <c r="N27" s="12"/>
    </row>
    <row r="28" spans="1:14" s="1" customFormat="1" ht="42" customHeight="1" x14ac:dyDescent="0.55000000000000004">
      <c r="A28" s="89">
        <v>11</v>
      </c>
      <c r="B28" s="143" t="s">
        <v>243</v>
      </c>
      <c r="C28" s="144"/>
      <c r="D28" s="145">
        <v>18000</v>
      </c>
      <c r="E28" s="145">
        <v>18000</v>
      </c>
      <c r="F28" s="147" t="s">
        <v>25</v>
      </c>
      <c r="G28" s="165" t="s">
        <v>49</v>
      </c>
      <c r="H28" s="170"/>
      <c r="I28" s="165" t="s">
        <v>49</v>
      </c>
      <c r="J28" s="166"/>
      <c r="K28" s="147" t="s">
        <v>27</v>
      </c>
      <c r="L28" s="151" t="s">
        <v>38</v>
      </c>
      <c r="M28" s="150"/>
      <c r="N28" s="12"/>
    </row>
    <row r="29" spans="1:14" s="1" customFormat="1" ht="42" customHeight="1" x14ac:dyDescent="0.55000000000000004">
      <c r="A29" s="89"/>
      <c r="B29" s="143"/>
      <c r="C29" s="144"/>
      <c r="D29" s="146"/>
      <c r="E29" s="146"/>
      <c r="F29" s="147"/>
      <c r="G29" s="13"/>
      <c r="H29" s="19">
        <v>18000</v>
      </c>
      <c r="I29" s="18"/>
      <c r="J29" s="17">
        <v>18000</v>
      </c>
      <c r="K29" s="147"/>
      <c r="L29" s="87" t="s">
        <v>254</v>
      </c>
      <c r="M29" s="88"/>
      <c r="N29" s="12"/>
    </row>
    <row r="30" spans="1:14" ht="39.950000000000003" customHeight="1" x14ac:dyDescent="0.55000000000000004">
      <c r="A30" s="89">
        <v>12</v>
      </c>
      <c r="B30" s="129" t="s">
        <v>202</v>
      </c>
      <c r="C30" s="91"/>
      <c r="D30" s="103">
        <v>20000</v>
      </c>
      <c r="E30" s="103">
        <v>20000</v>
      </c>
      <c r="F30" s="104" t="s">
        <v>26</v>
      </c>
      <c r="G30" s="98" t="s">
        <v>52</v>
      </c>
      <c r="H30" s="100"/>
      <c r="I30" s="125" t="s">
        <v>52</v>
      </c>
      <c r="J30" s="126"/>
      <c r="K30" s="104" t="s">
        <v>27</v>
      </c>
      <c r="L30" s="99" t="s">
        <v>53</v>
      </c>
      <c r="M30" s="100"/>
      <c r="N30" s="22"/>
    </row>
    <row r="31" spans="1:14" ht="39.950000000000003" customHeight="1" x14ac:dyDescent="0.55000000000000004">
      <c r="A31" s="89"/>
      <c r="B31" s="130"/>
      <c r="C31" s="93"/>
      <c r="D31" s="103"/>
      <c r="E31" s="103"/>
      <c r="F31" s="104"/>
      <c r="G31" s="24"/>
      <c r="H31" s="27">
        <v>20000</v>
      </c>
      <c r="I31" s="26"/>
      <c r="J31" s="27">
        <v>20000</v>
      </c>
      <c r="K31" s="104"/>
      <c r="L31" s="127" t="s">
        <v>203</v>
      </c>
      <c r="M31" s="128"/>
      <c r="N31" s="22"/>
    </row>
    <row r="32" spans="1:14" ht="39.950000000000003" customHeight="1" x14ac:dyDescent="0.55000000000000004">
      <c r="A32" s="89">
        <v>13</v>
      </c>
      <c r="B32" s="102" t="s">
        <v>204</v>
      </c>
      <c r="C32" s="102"/>
      <c r="D32" s="103">
        <v>135450</v>
      </c>
      <c r="E32" s="103">
        <v>135450</v>
      </c>
      <c r="F32" s="104" t="s">
        <v>26</v>
      </c>
      <c r="G32" s="98" t="s">
        <v>205</v>
      </c>
      <c r="H32" s="99"/>
      <c r="I32" s="98" t="s">
        <v>205</v>
      </c>
      <c r="J32" s="99"/>
      <c r="K32" s="104" t="s">
        <v>27</v>
      </c>
      <c r="L32" s="101" t="s">
        <v>29</v>
      </c>
      <c r="M32" s="101"/>
      <c r="N32" s="22"/>
    </row>
    <row r="33" spans="1:14" ht="39.950000000000003" customHeight="1" x14ac:dyDescent="0.55000000000000004">
      <c r="A33" s="89"/>
      <c r="B33" s="102"/>
      <c r="C33" s="102"/>
      <c r="D33" s="103"/>
      <c r="E33" s="103"/>
      <c r="F33" s="104"/>
      <c r="G33" s="24"/>
      <c r="H33" s="25">
        <v>135020</v>
      </c>
      <c r="I33" s="26"/>
      <c r="J33" s="27">
        <v>135020</v>
      </c>
      <c r="K33" s="104"/>
      <c r="L33" s="187" t="s">
        <v>206</v>
      </c>
      <c r="M33" s="188"/>
      <c r="N33" s="22"/>
    </row>
    <row r="34" spans="1:14" ht="39.950000000000003" customHeight="1" x14ac:dyDescent="0.55000000000000004">
      <c r="A34" s="106">
        <v>14</v>
      </c>
      <c r="B34" s="102" t="s">
        <v>207</v>
      </c>
      <c r="C34" s="102"/>
      <c r="D34" s="103">
        <v>780</v>
      </c>
      <c r="E34" s="103">
        <v>780</v>
      </c>
      <c r="F34" s="104" t="s">
        <v>26</v>
      </c>
      <c r="G34" s="98" t="s">
        <v>66</v>
      </c>
      <c r="H34" s="99"/>
      <c r="I34" s="98" t="s">
        <v>66</v>
      </c>
      <c r="J34" s="100"/>
      <c r="K34" s="104" t="s">
        <v>27</v>
      </c>
      <c r="L34" s="101" t="s">
        <v>29</v>
      </c>
      <c r="M34" s="101"/>
      <c r="N34" s="22"/>
    </row>
    <row r="35" spans="1:14" ht="39.950000000000003" customHeight="1" x14ac:dyDescent="0.55000000000000004">
      <c r="A35" s="89"/>
      <c r="B35" s="102"/>
      <c r="C35" s="102"/>
      <c r="D35" s="103"/>
      <c r="E35" s="103"/>
      <c r="F35" s="104"/>
      <c r="G35" s="24"/>
      <c r="H35" s="25">
        <v>780</v>
      </c>
      <c r="I35" s="26"/>
      <c r="J35" s="27">
        <v>780</v>
      </c>
      <c r="K35" s="104"/>
      <c r="L35" s="187" t="s">
        <v>208</v>
      </c>
      <c r="M35" s="188"/>
      <c r="N35" s="22"/>
    </row>
    <row r="36" spans="1:14" ht="39.950000000000003" customHeight="1" x14ac:dyDescent="0.55000000000000004">
      <c r="A36" s="89">
        <v>15</v>
      </c>
      <c r="B36" s="102" t="s">
        <v>209</v>
      </c>
      <c r="C36" s="102"/>
      <c r="D36" s="103">
        <v>17400</v>
      </c>
      <c r="E36" s="103">
        <v>17400</v>
      </c>
      <c r="F36" s="104" t="s">
        <v>26</v>
      </c>
      <c r="G36" s="98" t="s">
        <v>61</v>
      </c>
      <c r="H36" s="99"/>
      <c r="I36" s="98" t="s">
        <v>61</v>
      </c>
      <c r="J36" s="100"/>
      <c r="K36" s="104" t="s">
        <v>27</v>
      </c>
      <c r="L36" s="101" t="s">
        <v>29</v>
      </c>
      <c r="M36" s="101"/>
      <c r="N36" s="22"/>
    </row>
    <row r="37" spans="1:14" ht="39.950000000000003" customHeight="1" x14ac:dyDescent="0.55000000000000004">
      <c r="A37" s="89"/>
      <c r="B37" s="102"/>
      <c r="C37" s="102"/>
      <c r="D37" s="103"/>
      <c r="E37" s="103"/>
      <c r="F37" s="104"/>
      <c r="G37" s="24"/>
      <c r="H37" s="25">
        <v>17400</v>
      </c>
      <c r="I37" s="26"/>
      <c r="J37" s="27">
        <v>17400</v>
      </c>
      <c r="K37" s="104"/>
      <c r="L37" s="187" t="s">
        <v>210</v>
      </c>
      <c r="M37" s="188"/>
      <c r="N37" s="22"/>
    </row>
    <row r="38" spans="1:14" ht="39.950000000000003" customHeight="1" x14ac:dyDescent="0.55000000000000004">
      <c r="A38" s="89">
        <v>16</v>
      </c>
      <c r="B38" s="102" t="s">
        <v>211</v>
      </c>
      <c r="C38" s="102"/>
      <c r="D38" s="103">
        <v>4690</v>
      </c>
      <c r="E38" s="103">
        <v>4690</v>
      </c>
      <c r="F38" s="104" t="s">
        <v>26</v>
      </c>
      <c r="G38" s="98" t="s">
        <v>62</v>
      </c>
      <c r="H38" s="99"/>
      <c r="I38" s="98" t="s">
        <v>62</v>
      </c>
      <c r="J38" s="100"/>
      <c r="K38" s="104" t="s">
        <v>27</v>
      </c>
      <c r="L38" s="101" t="s">
        <v>29</v>
      </c>
      <c r="M38" s="101"/>
      <c r="N38" s="22"/>
    </row>
    <row r="39" spans="1:14" ht="39.950000000000003" customHeight="1" x14ac:dyDescent="0.55000000000000004">
      <c r="A39" s="89"/>
      <c r="B39" s="102"/>
      <c r="C39" s="102"/>
      <c r="D39" s="103"/>
      <c r="E39" s="103"/>
      <c r="F39" s="104"/>
      <c r="G39" s="24"/>
      <c r="H39" s="25">
        <v>4690</v>
      </c>
      <c r="I39" s="26"/>
      <c r="J39" s="27">
        <v>4690</v>
      </c>
      <c r="K39" s="104"/>
      <c r="L39" s="187" t="s">
        <v>212</v>
      </c>
      <c r="M39" s="188"/>
      <c r="N39" s="22"/>
    </row>
    <row r="40" spans="1:14" ht="69.75" customHeight="1" x14ac:dyDescent="0.55000000000000004">
      <c r="A40" s="89">
        <v>17</v>
      </c>
      <c r="B40" s="102" t="s">
        <v>213</v>
      </c>
      <c r="C40" s="102"/>
      <c r="D40" s="103">
        <v>1390</v>
      </c>
      <c r="E40" s="103">
        <v>1390</v>
      </c>
      <c r="F40" s="104" t="s">
        <v>26</v>
      </c>
      <c r="G40" s="98" t="s">
        <v>62</v>
      </c>
      <c r="H40" s="99"/>
      <c r="I40" s="98" t="s">
        <v>62</v>
      </c>
      <c r="J40" s="100"/>
      <c r="K40" s="104" t="s">
        <v>27</v>
      </c>
      <c r="L40" s="101" t="s">
        <v>29</v>
      </c>
      <c r="M40" s="101"/>
      <c r="N40" s="22"/>
    </row>
    <row r="41" spans="1:14" ht="39.950000000000003" customHeight="1" x14ac:dyDescent="0.55000000000000004">
      <c r="A41" s="89"/>
      <c r="B41" s="102"/>
      <c r="C41" s="102"/>
      <c r="D41" s="103"/>
      <c r="E41" s="103"/>
      <c r="F41" s="104"/>
      <c r="G41" s="24"/>
      <c r="H41" s="25">
        <v>1390</v>
      </c>
      <c r="I41" s="26"/>
      <c r="J41" s="27">
        <v>1390</v>
      </c>
      <c r="K41" s="104"/>
      <c r="L41" s="187" t="s">
        <v>214</v>
      </c>
      <c r="M41" s="188"/>
      <c r="N41" s="22"/>
    </row>
    <row r="42" spans="1:14" ht="39.950000000000003" customHeight="1" x14ac:dyDescent="0.55000000000000004">
      <c r="A42" s="89">
        <v>18</v>
      </c>
      <c r="B42" s="102" t="s">
        <v>255</v>
      </c>
      <c r="C42" s="102"/>
      <c r="D42" s="103">
        <v>800</v>
      </c>
      <c r="E42" s="103">
        <v>800</v>
      </c>
      <c r="F42" s="104" t="s">
        <v>25</v>
      </c>
      <c r="G42" s="98" t="s">
        <v>58</v>
      </c>
      <c r="H42" s="99"/>
      <c r="I42" s="98" t="s">
        <v>58</v>
      </c>
      <c r="J42" s="100"/>
      <c r="K42" s="104" t="s">
        <v>27</v>
      </c>
      <c r="L42" s="101" t="s">
        <v>31</v>
      </c>
      <c r="M42" s="101"/>
      <c r="N42" s="22"/>
    </row>
    <row r="43" spans="1:14" ht="39.950000000000003" customHeight="1" x14ac:dyDescent="0.55000000000000004">
      <c r="A43" s="89"/>
      <c r="B43" s="102"/>
      <c r="C43" s="102"/>
      <c r="D43" s="103"/>
      <c r="E43" s="103"/>
      <c r="F43" s="96"/>
      <c r="G43" s="24"/>
      <c r="H43" s="25">
        <v>800</v>
      </c>
      <c r="I43" s="26"/>
      <c r="J43" s="27">
        <v>800</v>
      </c>
      <c r="K43" s="104"/>
      <c r="L43" s="187" t="s">
        <v>256</v>
      </c>
      <c r="M43" s="188"/>
      <c r="N43" s="22"/>
    </row>
    <row r="44" spans="1:14" ht="39.950000000000003" customHeight="1" x14ac:dyDescent="0.55000000000000004">
      <c r="A44" s="89">
        <v>18</v>
      </c>
      <c r="B44" s="102" t="s">
        <v>257</v>
      </c>
      <c r="C44" s="102"/>
      <c r="D44" s="103">
        <v>3675</v>
      </c>
      <c r="E44" s="103">
        <v>3675</v>
      </c>
      <c r="F44" s="104" t="s">
        <v>25</v>
      </c>
      <c r="G44" s="98" t="s">
        <v>58</v>
      </c>
      <c r="H44" s="99"/>
      <c r="I44" s="98" t="s">
        <v>58</v>
      </c>
      <c r="J44" s="100"/>
      <c r="K44" s="104" t="s">
        <v>27</v>
      </c>
      <c r="L44" s="101" t="s">
        <v>31</v>
      </c>
      <c r="M44" s="101"/>
      <c r="N44" s="22"/>
    </row>
    <row r="45" spans="1:14" ht="39.950000000000003" customHeight="1" x14ac:dyDescent="0.55000000000000004">
      <c r="A45" s="89"/>
      <c r="B45" s="102"/>
      <c r="C45" s="102"/>
      <c r="D45" s="103"/>
      <c r="E45" s="103"/>
      <c r="F45" s="96"/>
      <c r="G45" s="24"/>
      <c r="H45" s="25">
        <v>3675</v>
      </c>
      <c r="I45" s="26"/>
      <c r="J45" s="27">
        <v>3675</v>
      </c>
      <c r="K45" s="104"/>
      <c r="L45" s="187" t="s">
        <v>258</v>
      </c>
      <c r="M45" s="188"/>
      <c r="N45" s="22"/>
    </row>
    <row r="46" spans="1:14" ht="39.950000000000003" customHeight="1" x14ac:dyDescent="0.55000000000000004">
      <c r="A46" s="89">
        <v>19</v>
      </c>
      <c r="B46" s="102" t="s">
        <v>167</v>
      </c>
      <c r="C46" s="102"/>
      <c r="D46" s="103">
        <v>5270</v>
      </c>
      <c r="E46" s="103">
        <v>5270</v>
      </c>
      <c r="F46" s="104" t="s">
        <v>25</v>
      </c>
      <c r="G46" s="98" t="s">
        <v>162</v>
      </c>
      <c r="H46" s="99"/>
      <c r="I46" s="98" t="s">
        <v>162</v>
      </c>
      <c r="J46" s="99"/>
      <c r="K46" s="104" t="s">
        <v>27</v>
      </c>
      <c r="L46" s="101" t="s">
        <v>31</v>
      </c>
      <c r="M46" s="101"/>
      <c r="N46" s="22"/>
    </row>
    <row r="47" spans="1:14" ht="39.950000000000003" customHeight="1" x14ac:dyDescent="0.55000000000000004">
      <c r="A47" s="89"/>
      <c r="B47" s="102"/>
      <c r="C47" s="102"/>
      <c r="D47" s="103"/>
      <c r="E47" s="103"/>
      <c r="F47" s="104"/>
      <c r="G47" s="24"/>
      <c r="H47" s="25">
        <v>5270</v>
      </c>
      <c r="I47" s="26"/>
      <c r="J47" s="27">
        <v>5270</v>
      </c>
      <c r="K47" s="104"/>
      <c r="L47" s="187" t="s">
        <v>259</v>
      </c>
      <c r="M47" s="188"/>
      <c r="N47" s="22"/>
    </row>
    <row r="48" spans="1:14" ht="39.950000000000003" customHeight="1" x14ac:dyDescent="0.55000000000000004">
      <c r="A48" s="89">
        <v>20</v>
      </c>
      <c r="B48" s="102" t="s">
        <v>260</v>
      </c>
      <c r="C48" s="102"/>
      <c r="D48" s="103">
        <v>890</v>
      </c>
      <c r="E48" s="103">
        <v>890</v>
      </c>
      <c r="F48" s="104" t="s">
        <v>25</v>
      </c>
      <c r="G48" s="98" t="s">
        <v>62</v>
      </c>
      <c r="H48" s="99"/>
      <c r="I48" s="98" t="s">
        <v>62</v>
      </c>
      <c r="J48" s="100"/>
      <c r="K48" s="104" t="s">
        <v>27</v>
      </c>
      <c r="L48" s="101" t="s">
        <v>31</v>
      </c>
      <c r="M48" s="101"/>
      <c r="N48" s="22"/>
    </row>
    <row r="49" spans="1:14" ht="39.950000000000003" customHeight="1" x14ac:dyDescent="0.55000000000000004">
      <c r="A49" s="89"/>
      <c r="B49" s="102"/>
      <c r="C49" s="102"/>
      <c r="D49" s="103"/>
      <c r="E49" s="103"/>
      <c r="F49" s="104"/>
      <c r="G49" s="24"/>
      <c r="H49" s="25">
        <v>890</v>
      </c>
      <c r="I49" s="26"/>
      <c r="J49" s="27">
        <v>890</v>
      </c>
      <c r="K49" s="104"/>
      <c r="L49" s="187" t="s">
        <v>214</v>
      </c>
      <c r="M49" s="188"/>
      <c r="N49" s="22"/>
    </row>
    <row r="50" spans="1:14" ht="39.950000000000003" customHeight="1" x14ac:dyDescent="0.55000000000000004">
      <c r="A50" s="105">
        <v>21</v>
      </c>
      <c r="B50" s="90" t="s">
        <v>261</v>
      </c>
      <c r="C50" s="91"/>
      <c r="D50" s="94">
        <v>353321.63</v>
      </c>
      <c r="E50" s="94">
        <v>286482.42</v>
      </c>
      <c r="F50" s="96" t="s">
        <v>25</v>
      </c>
      <c r="G50" s="98" t="s">
        <v>262</v>
      </c>
      <c r="H50" s="100"/>
      <c r="I50" s="98" t="s">
        <v>262</v>
      </c>
      <c r="J50" s="100"/>
      <c r="K50" s="96" t="s">
        <v>27</v>
      </c>
      <c r="L50" s="101" t="s">
        <v>28</v>
      </c>
      <c r="M50" s="101"/>
      <c r="N50" s="22"/>
    </row>
    <row r="51" spans="1:14" ht="39.950000000000003" customHeight="1" x14ac:dyDescent="0.55000000000000004">
      <c r="A51" s="106"/>
      <c r="B51" s="92"/>
      <c r="C51" s="93"/>
      <c r="D51" s="95"/>
      <c r="E51" s="95"/>
      <c r="F51" s="97"/>
      <c r="G51" s="24"/>
      <c r="H51" s="25">
        <v>286000</v>
      </c>
      <c r="I51" s="26"/>
      <c r="J51" s="27">
        <v>286000</v>
      </c>
      <c r="K51" s="97"/>
      <c r="L51" s="187" t="s">
        <v>263</v>
      </c>
      <c r="M51" s="188"/>
      <c r="N51" s="22"/>
    </row>
    <row r="52" spans="1:14" ht="39.950000000000003" customHeight="1" x14ac:dyDescent="0.55000000000000004">
      <c r="A52" s="105">
        <v>22</v>
      </c>
      <c r="B52" s="90" t="s">
        <v>264</v>
      </c>
      <c r="C52" s="91"/>
      <c r="D52" s="94">
        <v>301455</v>
      </c>
      <c r="E52" s="94">
        <v>285599.78999999998</v>
      </c>
      <c r="F52" s="96" t="s">
        <v>25</v>
      </c>
      <c r="G52" s="98" t="s">
        <v>262</v>
      </c>
      <c r="H52" s="100"/>
      <c r="I52" s="98" t="s">
        <v>262</v>
      </c>
      <c r="J52" s="100"/>
      <c r="K52" s="96" t="s">
        <v>27</v>
      </c>
      <c r="L52" s="101" t="s">
        <v>28</v>
      </c>
      <c r="M52" s="101"/>
      <c r="N52" s="22"/>
    </row>
    <row r="53" spans="1:14" ht="51.75" customHeight="1" x14ac:dyDescent="0.55000000000000004">
      <c r="A53" s="106"/>
      <c r="B53" s="92"/>
      <c r="C53" s="93"/>
      <c r="D53" s="95"/>
      <c r="E53" s="95"/>
      <c r="F53" s="97"/>
      <c r="G53" s="24"/>
      <c r="H53" s="25">
        <v>285000</v>
      </c>
      <c r="I53" s="26"/>
      <c r="J53" s="25">
        <v>285000</v>
      </c>
      <c r="K53" s="97"/>
      <c r="L53" s="187" t="s">
        <v>265</v>
      </c>
      <c r="M53" s="188"/>
      <c r="N53" s="22"/>
    </row>
    <row r="54" spans="1:14" ht="39.950000000000003" customHeight="1" x14ac:dyDescent="0.55000000000000004">
      <c r="A54" s="105">
        <v>23</v>
      </c>
      <c r="B54" s="90" t="s">
        <v>266</v>
      </c>
      <c r="C54" s="91"/>
      <c r="D54" s="94">
        <v>155155</v>
      </c>
      <c r="E54" s="94">
        <v>155155</v>
      </c>
      <c r="F54" s="96" t="s">
        <v>25</v>
      </c>
      <c r="G54" s="98" t="s">
        <v>68</v>
      </c>
      <c r="H54" s="100"/>
      <c r="I54" s="98" t="s">
        <v>68</v>
      </c>
      <c r="J54" s="100"/>
      <c r="K54" s="96" t="s">
        <v>27</v>
      </c>
      <c r="L54" s="101" t="s">
        <v>28</v>
      </c>
      <c r="M54" s="101"/>
      <c r="N54" s="22"/>
    </row>
    <row r="55" spans="1:14" ht="51.75" customHeight="1" x14ac:dyDescent="0.55000000000000004">
      <c r="A55" s="106"/>
      <c r="B55" s="92"/>
      <c r="C55" s="93"/>
      <c r="D55" s="95"/>
      <c r="E55" s="95"/>
      <c r="F55" s="97"/>
      <c r="G55" s="24"/>
      <c r="H55" s="25">
        <v>155000</v>
      </c>
      <c r="I55" s="26"/>
      <c r="J55" s="25">
        <v>155000</v>
      </c>
      <c r="K55" s="97"/>
      <c r="L55" s="187" t="s">
        <v>267</v>
      </c>
      <c r="M55" s="188"/>
      <c r="N55" s="22"/>
    </row>
    <row r="56" spans="1:14" ht="58.5" customHeight="1" x14ac:dyDescent="0.55000000000000004">
      <c r="A56" s="104"/>
      <c r="B56" s="104"/>
      <c r="C56" s="104"/>
      <c r="D56" s="73">
        <f>SUM(D8:D55)</f>
        <v>1279276.6299999999</v>
      </c>
      <c r="E56" s="73">
        <f>SUM(E8:E55)</f>
        <v>1196582.21</v>
      </c>
      <c r="F56" s="74"/>
      <c r="G56" s="122">
        <f>SUM(H9,H11,H13,H15,H17,H19,H21,H23,H25,H27,H29,H31,H33,H35,H37,H39,H41,H43,H45,H47,H49,H51,H53,H55)</f>
        <v>1194915</v>
      </c>
      <c r="H56" s="122"/>
      <c r="I56" s="122">
        <f>SUM(J9,J11,J13,J15,J17,J19,J21,J23,J25,J27,J29,J31,J33,J35,J37,J39,J41,J43,J45,J47,J49,J51,J53,J55)</f>
        <v>1194915</v>
      </c>
      <c r="J56" s="122"/>
      <c r="K56" s="70"/>
      <c r="L56" s="219"/>
      <c r="M56" s="219"/>
      <c r="N56" s="75"/>
    </row>
    <row r="57" spans="1:14" s="38" customFormat="1" ht="39.75" customHeight="1" x14ac:dyDescent="0.55000000000000004">
      <c r="A57" s="118" t="s">
        <v>395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</row>
    <row r="58" spans="1:14" s="38" customFormat="1" ht="23.25" customHeight="1" x14ac:dyDescent="0.55000000000000004">
      <c r="A58" s="40"/>
      <c r="B58" s="41" t="s">
        <v>146</v>
      </c>
      <c r="C58" s="119" t="s">
        <v>147</v>
      </c>
      <c r="D58" s="120"/>
      <c r="E58" s="121" t="s">
        <v>148</v>
      </c>
      <c r="F58" s="121"/>
      <c r="G58" s="78"/>
      <c r="H58" s="36"/>
      <c r="I58" s="36"/>
      <c r="J58" s="36"/>
      <c r="M58" s="44"/>
    </row>
    <row r="59" spans="1:14" s="38" customFormat="1" ht="23.25" customHeight="1" x14ac:dyDescent="0.55000000000000004">
      <c r="A59" s="45">
        <v>1</v>
      </c>
      <c r="B59" s="46" t="s">
        <v>33</v>
      </c>
      <c r="C59" s="111">
        <v>0</v>
      </c>
      <c r="D59" s="117"/>
      <c r="E59" s="112">
        <v>0</v>
      </c>
      <c r="F59" s="113"/>
      <c r="G59" s="79" t="s">
        <v>149</v>
      </c>
      <c r="H59" s="36"/>
      <c r="I59" s="36"/>
      <c r="J59" s="36"/>
      <c r="M59" s="44"/>
    </row>
    <row r="60" spans="1:14" s="38" customFormat="1" ht="23.25" customHeight="1" x14ac:dyDescent="0.55000000000000004">
      <c r="A60" s="45">
        <v>2</v>
      </c>
      <c r="B60" s="21" t="s">
        <v>34</v>
      </c>
      <c r="C60" s="111">
        <v>0</v>
      </c>
      <c r="D60" s="117"/>
      <c r="E60" s="112">
        <v>0</v>
      </c>
      <c r="F60" s="113"/>
      <c r="G60" s="79" t="s">
        <v>149</v>
      </c>
      <c r="H60" s="48"/>
      <c r="I60" s="36"/>
      <c r="J60" s="36"/>
      <c r="M60" s="44"/>
    </row>
    <row r="61" spans="1:14" s="38" customFormat="1" ht="23.25" customHeight="1" x14ac:dyDescent="0.55000000000000004">
      <c r="A61" s="45">
        <v>3</v>
      </c>
      <c r="B61" s="21" t="s">
        <v>35</v>
      </c>
      <c r="C61" s="111">
        <v>23</v>
      </c>
      <c r="D61" s="117"/>
      <c r="E61" s="112">
        <f>SUM(G56)</f>
        <v>1194915</v>
      </c>
      <c r="F61" s="113"/>
      <c r="G61" s="79" t="s">
        <v>149</v>
      </c>
      <c r="H61" s="23"/>
      <c r="I61" s="36"/>
      <c r="J61" s="36"/>
      <c r="M61" s="44"/>
    </row>
    <row r="62" spans="1:14" s="38" customFormat="1" ht="23.25" customHeight="1" x14ac:dyDescent="0.55000000000000004">
      <c r="A62" s="45">
        <v>4</v>
      </c>
      <c r="B62" s="50" t="s">
        <v>150</v>
      </c>
      <c r="C62" s="110">
        <v>0</v>
      </c>
      <c r="D62" s="111"/>
      <c r="E62" s="112">
        <v>0</v>
      </c>
      <c r="F62" s="113"/>
      <c r="G62" s="79" t="s">
        <v>149</v>
      </c>
      <c r="H62" s="23"/>
      <c r="I62" s="36"/>
      <c r="J62" s="36"/>
      <c r="M62" s="44"/>
    </row>
    <row r="63" spans="1:14" s="38" customFormat="1" ht="23.25" customHeight="1" x14ac:dyDescent="0.55000000000000004">
      <c r="A63" s="45">
        <v>5</v>
      </c>
      <c r="B63" s="50" t="s">
        <v>151</v>
      </c>
      <c r="C63" s="110">
        <v>0</v>
      </c>
      <c r="D63" s="111"/>
      <c r="E63" s="112">
        <v>0</v>
      </c>
      <c r="F63" s="113"/>
      <c r="G63" s="79" t="s">
        <v>149</v>
      </c>
      <c r="H63" s="23"/>
      <c r="I63" s="36"/>
      <c r="J63" s="36"/>
      <c r="M63" s="44"/>
    </row>
    <row r="64" spans="1:14" s="38" customFormat="1" ht="23.25" customHeight="1" x14ac:dyDescent="0.55000000000000004">
      <c r="A64" s="80"/>
      <c r="B64" s="51" t="s">
        <v>32</v>
      </c>
      <c r="C64" s="110">
        <f>SUM(C59:D63)</f>
        <v>23</v>
      </c>
      <c r="D64" s="111"/>
      <c r="E64" s="112">
        <f>SUM(E59:F63)</f>
        <v>1194915</v>
      </c>
      <c r="F64" s="113"/>
      <c r="G64" s="79" t="s">
        <v>149</v>
      </c>
      <c r="H64" s="23"/>
      <c r="I64" s="36"/>
      <c r="J64" s="36"/>
      <c r="M64" s="44"/>
    </row>
    <row r="65" spans="1:14" s="38" customFormat="1" ht="9.9499999999999993" customHeight="1" x14ac:dyDescent="0.55000000000000004">
      <c r="A65" s="23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</row>
    <row r="66" spans="1:14" s="38" customFormat="1" ht="23.25" customHeight="1" x14ac:dyDescent="0.55000000000000004">
      <c r="B66" s="115" t="s">
        <v>152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</row>
    <row r="67" spans="1:14" s="38" customFormat="1" ht="9.9499999999999993" customHeight="1" x14ac:dyDescent="0.55000000000000004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1:14" s="38" customFormat="1" ht="27.95" customHeight="1" x14ac:dyDescent="0.55000000000000004">
      <c r="A68" s="23"/>
      <c r="B68" s="107" t="s">
        <v>153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</row>
    <row r="69" spans="1:14" s="38" customFormat="1" ht="27.95" customHeight="1" x14ac:dyDescent="0.55000000000000004">
      <c r="A69" s="39"/>
      <c r="B69" s="107" t="s">
        <v>154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</row>
    <row r="70" spans="1:14" ht="9.9499999999999993" customHeight="1" x14ac:dyDescent="0.55000000000000004">
      <c r="A70" s="71"/>
      <c r="D70" s="81"/>
      <c r="E70" s="82"/>
      <c r="G70" s="76"/>
      <c r="H70" s="83"/>
      <c r="I70" s="83"/>
      <c r="J70" s="84"/>
      <c r="M70" s="71"/>
    </row>
    <row r="71" spans="1:14" x14ac:dyDescent="0.55000000000000004">
      <c r="A71" s="71"/>
      <c r="B71" s="108" t="s">
        <v>155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4" ht="27.95" customHeight="1" x14ac:dyDescent="0.55000000000000004">
      <c r="A72" s="71"/>
      <c r="B72" s="109" t="s">
        <v>156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</row>
    <row r="73" spans="1:14" ht="27.95" customHeight="1" x14ac:dyDescent="0.55000000000000004">
      <c r="A73" s="71"/>
      <c r="B73" s="109" t="s">
        <v>157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</row>
    <row r="77" spans="1:14" s="77" customFormat="1" x14ac:dyDescent="0.55000000000000004">
      <c r="A77" s="23"/>
      <c r="B77" s="76"/>
      <c r="C77" s="76"/>
      <c r="F77" s="23"/>
      <c r="G77" s="23"/>
      <c r="H77" s="23"/>
      <c r="I77" s="23"/>
      <c r="J77" s="23"/>
      <c r="K77" s="23"/>
      <c r="L77" s="23"/>
      <c r="M77" s="23"/>
      <c r="N77" s="23"/>
    </row>
  </sheetData>
  <mergeCells count="28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A30:A31"/>
    <mergeCell ref="B30:C31"/>
    <mergeCell ref="D30:D31"/>
    <mergeCell ref="E30:E31"/>
    <mergeCell ref="F30:F31"/>
    <mergeCell ref="G30:H30"/>
    <mergeCell ref="I32:J32"/>
    <mergeCell ref="K32:K33"/>
    <mergeCell ref="L32:M32"/>
    <mergeCell ref="L33:M33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40:A41"/>
    <mergeCell ref="B40:C41"/>
    <mergeCell ref="D40:D41"/>
    <mergeCell ref="E40:E41"/>
    <mergeCell ref="F40:F41"/>
    <mergeCell ref="G40:H40"/>
    <mergeCell ref="E58:F58"/>
    <mergeCell ref="C59:D59"/>
    <mergeCell ref="E59:F59"/>
    <mergeCell ref="C60:D60"/>
    <mergeCell ref="E60:F60"/>
    <mergeCell ref="I40:J40"/>
    <mergeCell ref="K40:K41"/>
    <mergeCell ref="L40:M40"/>
    <mergeCell ref="L41:M41"/>
    <mergeCell ref="A56:C56"/>
    <mergeCell ref="G56:H56"/>
    <mergeCell ref="I56:J56"/>
    <mergeCell ref="L56:M56"/>
    <mergeCell ref="I42:J42"/>
    <mergeCell ref="K42:K43"/>
    <mergeCell ref="B69:M69"/>
    <mergeCell ref="B71:M71"/>
    <mergeCell ref="B72:M72"/>
    <mergeCell ref="B73:M73"/>
    <mergeCell ref="A36:A37"/>
    <mergeCell ref="B36:C37"/>
    <mergeCell ref="D36:D37"/>
    <mergeCell ref="E36:E37"/>
    <mergeCell ref="F36:F37"/>
    <mergeCell ref="G36:H36"/>
    <mergeCell ref="C64:D64"/>
    <mergeCell ref="E64:F64"/>
    <mergeCell ref="B65:M65"/>
    <mergeCell ref="B66:M66"/>
    <mergeCell ref="A67:M67"/>
    <mergeCell ref="B68:M68"/>
    <mergeCell ref="C61:D61"/>
    <mergeCell ref="E61:F61"/>
    <mergeCell ref="C62:D62"/>
    <mergeCell ref="E62:F62"/>
    <mergeCell ref="C63:D63"/>
    <mergeCell ref="E63:F63"/>
    <mergeCell ref="A57:M57"/>
    <mergeCell ref="C58:D58"/>
    <mergeCell ref="I10:J10"/>
    <mergeCell ref="K10:K11"/>
    <mergeCell ref="L10:M10"/>
    <mergeCell ref="L11:M11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A12:A13"/>
    <mergeCell ref="B12:C13"/>
    <mergeCell ref="D12:D13"/>
    <mergeCell ref="E12:E13"/>
    <mergeCell ref="F12:F13"/>
    <mergeCell ref="G12:H12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42:A43"/>
    <mergeCell ref="B42:C43"/>
    <mergeCell ref="D42:D43"/>
    <mergeCell ref="E42:E43"/>
    <mergeCell ref="F42:F43"/>
    <mergeCell ref="G42:H42"/>
    <mergeCell ref="I38:J38"/>
    <mergeCell ref="K38:K39"/>
    <mergeCell ref="L38:M38"/>
    <mergeCell ref="L39:M39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L42:M42"/>
    <mergeCell ref="L43:M43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8:A49"/>
    <mergeCell ref="B48:C49"/>
    <mergeCell ref="D48:D49"/>
    <mergeCell ref="E48:E49"/>
    <mergeCell ref="F48:F49"/>
    <mergeCell ref="G48:H48"/>
    <mergeCell ref="I48:J48"/>
    <mergeCell ref="K48:K49"/>
    <mergeCell ref="L48:M48"/>
    <mergeCell ref="L49:M49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52:A53"/>
    <mergeCell ref="B52:C53"/>
    <mergeCell ref="D52:D53"/>
    <mergeCell ref="E52:E53"/>
    <mergeCell ref="F52:F53"/>
    <mergeCell ref="G52:H52"/>
    <mergeCell ref="I52:J52"/>
    <mergeCell ref="K52:K53"/>
    <mergeCell ref="L54:M54"/>
    <mergeCell ref="L55:M55"/>
    <mergeCell ref="L52:M52"/>
    <mergeCell ref="L53:M53"/>
    <mergeCell ref="A54:A55"/>
    <mergeCell ref="B54:C55"/>
    <mergeCell ref="D54:D55"/>
    <mergeCell ref="E54:E55"/>
    <mergeCell ref="F54:F55"/>
    <mergeCell ref="G54:H54"/>
    <mergeCell ref="I54:J54"/>
    <mergeCell ref="K54:K5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66B3-00B8-4EBE-8AF0-E37E36788C73}">
  <dimension ref="A1:N65"/>
  <sheetViews>
    <sheetView topLeftCell="A48" zoomScale="85" zoomScaleNormal="85" zoomScaleSheetLayoutView="85" workbookViewId="0">
      <selection activeCell="A38" sqref="A38:M39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1.375" style="23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372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373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42" customHeight="1" x14ac:dyDescent="0.55000000000000004">
      <c r="A8" s="89">
        <v>1</v>
      </c>
      <c r="B8" s="189" t="s">
        <v>268</v>
      </c>
      <c r="C8" s="190"/>
      <c r="D8" s="103">
        <v>3600</v>
      </c>
      <c r="E8" s="103">
        <v>3600</v>
      </c>
      <c r="F8" s="104" t="s">
        <v>25</v>
      </c>
      <c r="G8" s="98" t="s">
        <v>40</v>
      </c>
      <c r="H8" s="100"/>
      <c r="I8" s="98" t="s">
        <v>40</v>
      </c>
      <c r="J8" s="100"/>
      <c r="K8" s="104" t="s">
        <v>27</v>
      </c>
      <c r="L8" s="99" t="s">
        <v>38</v>
      </c>
      <c r="M8" s="100"/>
      <c r="N8" s="22"/>
    </row>
    <row r="9" spans="1:14" ht="42" customHeight="1" x14ac:dyDescent="0.55000000000000004">
      <c r="A9" s="89"/>
      <c r="B9" s="189"/>
      <c r="C9" s="190"/>
      <c r="D9" s="94"/>
      <c r="E9" s="94"/>
      <c r="F9" s="96"/>
      <c r="G9" s="72"/>
      <c r="H9" s="69">
        <v>3600</v>
      </c>
      <c r="I9" s="26"/>
      <c r="J9" s="27">
        <v>3600</v>
      </c>
      <c r="K9" s="104"/>
      <c r="L9" s="187" t="s">
        <v>269</v>
      </c>
      <c r="M9" s="188"/>
      <c r="N9" s="22"/>
    </row>
    <row r="10" spans="1:14" ht="42" customHeight="1" x14ac:dyDescent="0.55000000000000004">
      <c r="A10" s="89">
        <v>2</v>
      </c>
      <c r="B10" s="189" t="s">
        <v>270</v>
      </c>
      <c r="C10" s="190"/>
      <c r="D10" s="103">
        <v>9000</v>
      </c>
      <c r="E10" s="103">
        <v>9000</v>
      </c>
      <c r="F10" s="104" t="s">
        <v>25</v>
      </c>
      <c r="G10" s="98" t="s">
        <v>40</v>
      </c>
      <c r="H10" s="100"/>
      <c r="I10" s="98" t="s">
        <v>40</v>
      </c>
      <c r="J10" s="100"/>
      <c r="K10" s="104" t="s">
        <v>27</v>
      </c>
      <c r="L10" s="99" t="s">
        <v>38</v>
      </c>
      <c r="M10" s="100"/>
      <c r="N10" s="22"/>
    </row>
    <row r="11" spans="1:14" ht="42" customHeight="1" x14ac:dyDescent="0.55000000000000004">
      <c r="A11" s="89"/>
      <c r="B11" s="189"/>
      <c r="C11" s="190"/>
      <c r="D11" s="94"/>
      <c r="E11" s="94"/>
      <c r="F11" s="96"/>
      <c r="G11" s="72"/>
      <c r="H11" s="69">
        <v>9000</v>
      </c>
      <c r="I11" s="26"/>
      <c r="J11" s="27">
        <v>9000</v>
      </c>
      <c r="K11" s="104"/>
      <c r="L11" s="187" t="s">
        <v>271</v>
      </c>
      <c r="M11" s="188"/>
      <c r="N11" s="22"/>
    </row>
    <row r="12" spans="1:14" ht="39.950000000000003" customHeight="1" x14ac:dyDescent="0.55000000000000004">
      <c r="A12" s="89">
        <v>3</v>
      </c>
      <c r="B12" s="129" t="s">
        <v>272</v>
      </c>
      <c r="C12" s="91"/>
      <c r="D12" s="103">
        <v>20000</v>
      </c>
      <c r="E12" s="103">
        <v>20000</v>
      </c>
      <c r="F12" s="104" t="s">
        <v>26</v>
      </c>
      <c r="G12" s="98" t="s">
        <v>52</v>
      </c>
      <c r="H12" s="100"/>
      <c r="I12" s="125" t="s">
        <v>52</v>
      </c>
      <c r="J12" s="126"/>
      <c r="K12" s="104" t="s">
        <v>27</v>
      </c>
      <c r="L12" s="99" t="s">
        <v>53</v>
      </c>
      <c r="M12" s="100"/>
      <c r="N12" s="22"/>
    </row>
    <row r="13" spans="1:14" ht="39.950000000000003" customHeight="1" x14ac:dyDescent="0.55000000000000004">
      <c r="A13" s="89"/>
      <c r="B13" s="130"/>
      <c r="C13" s="93"/>
      <c r="D13" s="103"/>
      <c r="E13" s="103"/>
      <c r="F13" s="104"/>
      <c r="G13" s="24"/>
      <c r="H13" s="27">
        <v>20000</v>
      </c>
      <c r="I13" s="26"/>
      <c r="J13" s="27">
        <v>20000</v>
      </c>
      <c r="K13" s="104"/>
      <c r="L13" s="127" t="s">
        <v>273</v>
      </c>
      <c r="M13" s="128"/>
      <c r="N13" s="22"/>
    </row>
    <row r="14" spans="1:14" ht="39.950000000000003" customHeight="1" x14ac:dyDescent="0.55000000000000004">
      <c r="A14" s="89">
        <v>4</v>
      </c>
      <c r="B14" s="102" t="s">
        <v>274</v>
      </c>
      <c r="C14" s="102"/>
      <c r="D14" s="103">
        <v>4080</v>
      </c>
      <c r="E14" s="103">
        <v>4080</v>
      </c>
      <c r="F14" s="104" t="s">
        <v>26</v>
      </c>
      <c r="G14" s="98" t="s">
        <v>62</v>
      </c>
      <c r="H14" s="99"/>
      <c r="I14" s="98" t="s">
        <v>62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4080</v>
      </c>
      <c r="I15" s="26"/>
      <c r="J15" s="27">
        <v>4080</v>
      </c>
      <c r="K15" s="104"/>
      <c r="L15" s="187" t="s">
        <v>275</v>
      </c>
      <c r="M15" s="188"/>
      <c r="N15" s="22"/>
    </row>
    <row r="16" spans="1:14" ht="39.950000000000003" customHeight="1" x14ac:dyDescent="0.55000000000000004">
      <c r="A16" s="89">
        <v>5</v>
      </c>
      <c r="B16" s="102" t="s">
        <v>276</v>
      </c>
      <c r="C16" s="102"/>
      <c r="D16" s="103">
        <v>9800</v>
      </c>
      <c r="E16" s="103">
        <v>9800</v>
      </c>
      <c r="F16" s="104" t="s">
        <v>26</v>
      </c>
      <c r="G16" s="98" t="s">
        <v>277</v>
      </c>
      <c r="H16" s="99"/>
      <c r="I16" s="98" t="s">
        <v>277</v>
      </c>
      <c r="J16" s="99"/>
      <c r="K16" s="104" t="s">
        <v>27</v>
      </c>
      <c r="L16" s="101" t="s">
        <v>29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9800</v>
      </c>
      <c r="I17" s="26"/>
      <c r="J17" s="27">
        <v>9800</v>
      </c>
      <c r="K17" s="104"/>
      <c r="L17" s="187" t="s">
        <v>278</v>
      </c>
      <c r="M17" s="188"/>
      <c r="N17" s="22"/>
    </row>
    <row r="18" spans="1:14" ht="39.950000000000003" customHeight="1" x14ac:dyDescent="0.55000000000000004">
      <c r="A18" s="106">
        <v>6</v>
      </c>
      <c r="B18" s="102" t="s">
        <v>279</v>
      </c>
      <c r="C18" s="102"/>
      <c r="D18" s="103">
        <v>16260</v>
      </c>
      <c r="E18" s="103">
        <v>16260</v>
      </c>
      <c r="F18" s="104" t="s">
        <v>26</v>
      </c>
      <c r="G18" s="98" t="s">
        <v>67</v>
      </c>
      <c r="H18" s="99"/>
      <c r="I18" s="98" t="s">
        <v>67</v>
      </c>
      <c r="J18" s="100"/>
      <c r="K18" s="104" t="s">
        <v>27</v>
      </c>
      <c r="L18" s="101" t="s">
        <v>29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16260</v>
      </c>
      <c r="I19" s="26"/>
      <c r="J19" s="27">
        <v>16260</v>
      </c>
      <c r="K19" s="104"/>
      <c r="L19" s="187" t="s">
        <v>280</v>
      </c>
      <c r="M19" s="188"/>
      <c r="N19" s="22"/>
    </row>
    <row r="20" spans="1:14" ht="39.950000000000003" customHeight="1" x14ac:dyDescent="0.55000000000000004">
      <c r="A20" s="106">
        <v>7</v>
      </c>
      <c r="B20" s="102" t="s">
        <v>281</v>
      </c>
      <c r="C20" s="102"/>
      <c r="D20" s="103">
        <v>37520</v>
      </c>
      <c r="E20" s="103">
        <v>37520</v>
      </c>
      <c r="F20" s="104" t="s">
        <v>26</v>
      </c>
      <c r="G20" s="98" t="s">
        <v>67</v>
      </c>
      <c r="H20" s="99"/>
      <c r="I20" s="98" t="s">
        <v>67</v>
      </c>
      <c r="J20" s="100"/>
      <c r="K20" s="104" t="s">
        <v>27</v>
      </c>
      <c r="L20" s="101" t="s">
        <v>29</v>
      </c>
      <c r="M20" s="101"/>
      <c r="N20" s="22"/>
    </row>
    <row r="21" spans="1:14" ht="51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37520</v>
      </c>
      <c r="I21" s="26"/>
      <c r="J21" s="27">
        <v>37520</v>
      </c>
      <c r="K21" s="104"/>
      <c r="L21" s="187" t="s">
        <v>282</v>
      </c>
      <c r="M21" s="188"/>
      <c r="N21" s="22"/>
    </row>
    <row r="22" spans="1:14" ht="49.5" customHeight="1" x14ac:dyDescent="0.55000000000000004">
      <c r="A22" s="89">
        <v>8</v>
      </c>
      <c r="B22" s="102" t="s">
        <v>284</v>
      </c>
      <c r="C22" s="102"/>
      <c r="D22" s="103">
        <v>82600</v>
      </c>
      <c r="E22" s="103">
        <v>82600</v>
      </c>
      <c r="F22" s="104" t="s">
        <v>25</v>
      </c>
      <c r="G22" s="98" t="s">
        <v>283</v>
      </c>
      <c r="H22" s="99"/>
      <c r="I22" s="98" t="s">
        <v>283</v>
      </c>
      <c r="J22" s="100"/>
      <c r="K22" s="104" t="s">
        <v>27</v>
      </c>
      <c r="L22" s="101" t="s">
        <v>31</v>
      </c>
      <c r="M22" s="101"/>
      <c r="N22" s="22"/>
    </row>
    <row r="23" spans="1:14" ht="39.950000000000003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82600</v>
      </c>
      <c r="I23" s="26"/>
      <c r="J23" s="27">
        <v>82600</v>
      </c>
      <c r="K23" s="104"/>
      <c r="L23" s="187" t="s">
        <v>285</v>
      </c>
      <c r="M23" s="188"/>
      <c r="N23" s="22"/>
    </row>
    <row r="24" spans="1:14" ht="39.950000000000003" customHeight="1" x14ac:dyDescent="0.55000000000000004">
      <c r="A24" s="106">
        <v>9</v>
      </c>
      <c r="B24" s="102" t="s">
        <v>286</v>
      </c>
      <c r="C24" s="102"/>
      <c r="D24" s="103">
        <v>7500</v>
      </c>
      <c r="E24" s="103">
        <v>7500</v>
      </c>
      <c r="F24" s="104" t="s">
        <v>25</v>
      </c>
      <c r="G24" s="98" t="s">
        <v>287</v>
      </c>
      <c r="H24" s="99"/>
      <c r="I24" s="98" t="s">
        <v>287</v>
      </c>
      <c r="J24" s="100"/>
      <c r="K24" s="104" t="s">
        <v>27</v>
      </c>
      <c r="L24" s="101" t="s">
        <v>31</v>
      </c>
      <c r="M24" s="101"/>
      <c r="N24" s="22"/>
    </row>
    <row r="25" spans="1:14" ht="39.950000000000003" customHeight="1" x14ac:dyDescent="0.55000000000000004">
      <c r="A25" s="89"/>
      <c r="B25" s="102"/>
      <c r="C25" s="102"/>
      <c r="D25" s="103"/>
      <c r="E25" s="103"/>
      <c r="F25" s="96"/>
      <c r="G25" s="24"/>
      <c r="H25" s="25">
        <v>7500</v>
      </c>
      <c r="I25" s="26"/>
      <c r="J25" s="27">
        <v>7500</v>
      </c>
      <c r="K25" s="104"/>
      <c r="L25" s="187" t="s">
        <v>288</v>
      </c>
      <c r="M25" s="188"/>
      <c r="N25" s="22"/>
    </row>
    <row r="26" spans="1:14" ht="39.950000000000003" customHeight="1" x14ac:dyDescent="0.55000000000000004">
      <c r="A26" s="106">
        <v>10</v>
      </c>
      <c r="B26" s="102" t="s">
        <v>289</v>
      </c>
      <c r="C26" s="102"/>
      <c r="D26" s="103">
        <v>9000</v>
      </c>
      <c r="E26" s="103">
        <v>9000</v>
      </c>
      <c r="F26" s="104" t="s">
        <v>25</v>
      </c>
      <c r="G26" s="98" t="s">
        <v>290</v>
      </c>
      <c r="H26" s="99"/>
      <c r="I26" s="98" t="s">
        <v>290</v>
      </c>
      <c r="J26" s="100"/>
      <c r="K26" s="104" t="s">
        <v>27</v>
      </c>
      <c r="L26" s="101" t="s">
        <v>31</v>
      </c>
      <c r="M26" s="101"/>
      <c r="N26" s="22"/>
    </row>
    <row r="27" spans="1:14" ht="39.950000000000003" customHeight="1" x14ac:dyDescent="0.55000000000000004">
      <c r="A27" s="89"/>
      <c r="B27" s="102"/>
      <c r="C27" s="102"/>
      <c r="D27" s="103"/>
      <c r="E27" s="103"/>
      <c r="F27" s="96"/>
      <c r="G27" s="24"/>
      <c r="H27" s="25">
        <v>9000</v>
      </c>
      <c r="I27" s="26"/>
      <c r="J27" s="27">
        <v>9000</v>
      </c>
      <c r="K27" s="104"/>
      <c r="L27" s="187" t="s">
        <v>280</v>
      </c>
      <c r="M27" s="188"/>
      <c r="N27" s="22"/>
    </row>
    <row r="28" spans="1:14" ht="39.950000000000003" customHeight="1" x14ac:dyDescent="0.55000000000000004">
      <c r="A28" s="89">
        <v>11</v>
      </c>
      <c r="B28" s="102" t="s">
        <v>80</v>
      </c>
      <c r="C28" s="102"/>
      <c r="D28" s="103">
        <v>68900</v>
      </c>
      <c r="E28" s="103">
        <v>68900</v>
      </c>
      <c r="F28" s="104" t="s">
        <v>25</v>
      </c>
      <c r="G28" s="98" t="s">
        <v>291</v>
      </c>
      <c r="H28" s="99"/>
      <c r="I28" s="98" t="s">
        <v>291</v>
      </c>
      <c r="J28" s="99"/>
      <c r="K28" s="104" t="s">
        <v>27</v>
      </c>
      <c r="L28" s="101" t="s">
        <v>31</v>
      </c>
      <c r="M28" s="101"/>
      <c r="N28" s="22"/>
    </row>
    <row r="29" spans="1:14" ht="39.950000000000003" customHeight="1" x14ac:dyDescent="0.55000000000000004">
      <c r="A29" s="89"/>
      <c r="B29" s="102"/>
      <c r="C29" s="102"/>
      <c r="D29" s="103"/>
      <c r="E29" s="103"/>
      <c r="F29" s="104"/>
      <c r="G29" s="24"/>
      <c r="H29" s="25">
        <v>68900</v>
      </c>
      <c r="I29" s="26"/>
      <c r="J29" s="27">
        <v>68900</v>
      </c>
      <c r="K29" s="104"/>
      <c r="L29" s="187" t="s">
        <v>292</v>
      </c>
      <c r="M29" s="188"/>
      <c r="N29" s="22"/>
    </row>
    <row r="30" spans="1:14" ht="39.950000000000003" customHeight="1" x14ac:dyDescent="0.55000000000000004">
      <c r="A30" s="89">
        <v>12</v>
      </c>
      <c r="B30" s="102" t="s">
        <v>79</v>
      </c>
      <c r="C30" s="102"/>
      <c r="D30" s="103">
        <v>82000</v>
      </c>
      <c r="E30" s="103">
        <v>82000</v>
      </c>
      <c r="F30" s="104" t="s">
        <v>25</v>
      </c>
      <c r="G30" s="98" t="s">
        <v>291</v>
      </c>
      <c r="H30" s="99"/>
      <c r="I30" s="98" t="s">
        <v>291</v>
      </c>
      <c r="J30" s="99"/>
      <c r="K30" s="104" t="s">
        <v>27</v>
      </c>
      <c r="L30" s="101" t="s">
        <v>31</v>
      </c>
      <c r="M30" s="101"/>
      <c r="N30" s="22"/>
    </row>
    <row r="31" spans="1:14" ht="39.950000000000003" customHeight="1" x14ac:dyDescent="0.55000000000000004">
      <c r="A31" s="89"/>
      <c r="B31" s="102"/>
      <c r="C31" s="102"/>
      <c r="D31" s="103"/>
      <c r="E31" s="103"/>
      <c r="F31" s="104"/>
      <c r="G31" s="24"/>
      <c r="H31" s="25">
        <v>82000</v>
      </c>
      <c r="I31" s="26"/>
      <c r="J31" s="27">
        <v>82000</v>
      </c>
      <c r="K31" s="104"/>
      <c r="L31" s="187" t="s">
        <v>293</v>
      </c>
      <c r="M31" s="188"/>
      <c r="N31" s="22"/>
    </row>
    <row r="32" spans="1:14" ht="39.950000000000003" customHeight="1" x14ac:dyDescent="0.55000000000000004">
      <c r="A32" s="89">
        <v>13</v>
      </c>
      <c r="B32" s="102" t="s">
        <v>78</v>
      </c>
      <c r="C32" s="102"/>
      <c r="D32" s="103">
        <v>86000</v>
      </c>
      <c r="E32" s="103">
        <v>86000</v>
      </c>
      <c r="F32" s="104" t="s">
        <v>25</v>
      </c>
      <c r="G32" s="98" t="s">
        <v>291</v>
      </c>
      <c r="H32" s="99"/>
      <c r="I32" s="98" t="s">
        <v>291</v>
      </c>
      <c r="J32" s="99"/>
      <c r="K32" s="104" t="s">
        <v>27</v>
      </c>
      <c r="L32" s="101" t="s">
        <v>31</v>
      </c>
      <c r="M32" s="101"/>
      <c r="N32" s="22"/>
    </row>
    <row r="33" spans="1:14" ht="39.950000000000003" customHeight="1" x14ac:dyDescent="0.55000000000000004">
      <c r="A33" s="89"/>
      <c r="B33" s="102"/>
      <c r="C33" s="102"/>
      <c r="D33" s="103"/>
      <c r="E33" s="103"/>
      <c r="F33" s="104"/>
      <c r="G33" s="24"/>
      <c r="H33" s="25">
        <v>86000</v>
      </c>
      <c r="I33" s="26"/>
      <c r="J33" s="27">
        <v>86000</v>
      </c>
      <c r="K33" s="104"/>
      <c r="L33" s="187" t="s">
        <v>293</v>
      </c>
      <c r="M33" s="188"/>
      <c r="N33" s="22"/>
    </row>
    <row r="34" spans="1:14" ht="39.950000000000003" customHeight="1" x14ac:dyDescent="0.55000000000000004">
      <c r="A34" s="89">
        <v>14</v>
      </c>
      <c r="B34" s="102" t="s">
        <v>74</v>
      </c>
      <c r="C34" s="102"/>
      <c r="D34" s="103">
        <v>14400</v>
      </c>
      <c r="E34" s="103">
        <v>14400</v>
      </c>
      <c r="F34" s="104" t="s">
        <v>25</v>
      </c>
      <c r="G34" s="98" t="s">
        <v>68</v>
      </c>
      <c r="H34" s="100"/>
      <c r="I34" s="98" t="s">
        <v>68</v>
      </c>
      <c r="J34" s="100"/>
      <c r="K34" s="104" t="s">
        <v>27</v>
      </c>
      <c r="L34" s="101" t="s">
        <v>31</v>
      </c>
      <c r="M34" s="101"/>
      <c r="N34" s="22"/>
    </row>
    <row r="35" spans="1:14" ht="39.950000000000003" customHeight="1" x14ac:dyDescent="0.55000000000000004">
      <c r="A35" s="89"/>
      <c r="B35" s="102"/>
      <c r="C35" s="102"/>
      <c r="D35" s="103"/>
      <c r="E35" s="103"/>
      <c r="F35" s="104"/>
      <c r="G35" s="24"/>
      <c r="H35" s="25">
        <v>14400</v>
      </c>
      <c r="I35" s="26"/>
      <c r="J35" s="27">
        <v>14400</v>
      </c>
      <c r="K35" s="104"/>
      <c r="L35" s="187" t="s">
        <v>294</v>
      </c>
      <c r="M35" s="188"/>
      <c r="N35" s="22"/>
    </row>
    <row r="36" spans="1:14" ht="39.950000000000003" customHeight="1" x14ac:dyDescent="0.55000000000000004">
      <c r="A36" s="89">
        <v>15</v>
      </c>
      <c r="B36" s="102" t="s">
        <v>76</v>
      </c>
      <c r="C36" s="102"/>
      <c r="D36" s="103">
        <v>86000</v>
      </c>
      <c r="E36" s="103">
        <v>86000</v>
      </c>
      <c r="F36" s="104" t="s">
        <v>25</v>
      </c>
      <c r="G36" s="98" t="s">
        <v>68</v>
      </c>
      <c r="H36" s="100"/>
      <c r="I36" s="98" t="s">
        <v>68</v>
      </c>
      <c r="J36" s="100"/>
      <c r="K36" s="104" t="s">
        <v>27</v>
      </c>
      <c r="L36" s="101" t="s">
        <v>31</v>
      </c>
      <c r="M36" s="101"/>
      <c r="N36" s="22"/>
    </row>
    <row r="37" spans="1:14" ht="39.950000000000003" customHeight="1" x14ac:dyDescent="0.55000000000000004">
      <c r="A37" s="89"/>
      <c r="B37" s="102"/>
      <c r="C37" s="102"/>
      <c r="D37" s="103"/>
      <c r="E37" s="103"/>
      <c r="F37" s="104"/>
      <c r="G37" s="24"/>
      <c r="H37" s="25">
        <v>86000</v>
      </c>
      <c r="I37" s="26"/>
      <c r="J37" s="27">
        <v>86000</v>
      </c>
      <c r="K37" s="104"/>
      <c r="L37" s="187" t="s">
        <v>295</v>
      </c>
      <c r="M37" s="188"/>
      <c r="N37" s="22"/>
    </row>
    <row r="38" spans="1:14" ht="39.950000000000003" customHeight="1" x14ac:dyDescent="0.55000000000000004">
      <c r="A38" s="89">
        <v>16</v>
      </c>
      <c r="B38" s="102" t="s">
        <v>77</v>
      </c>
      <c r="C38" s="102"/>
      <c r="D38" s="103">
        <v>32400</v>
      </c>
      <c r="E38" s="103">
        <v>32400</v>
      </c>
      <c r="F38" s="104" t="s">
        <v>25</v>
      </c>
      <c r="G38" s="98" t="s">
        <v>68</v>
      </c>
      <c r="H38" s="100"/>
      <c r="I38" s="98" t="s">
        <v>68</v>
      </c>
      <c r="J38" s="100"/>
      <c r="K38" s="104" t="s">
        <v>27</v>
      </c>
      <c r="L38" s="101" t="s">
        <v>31</v>
      </c>
      <c r="M38" s="101"/>
      <c r="N38" s="22"/>
    </row>
    <row r="39" spans="1:14" ht="59.25" customHeight="1" x14ac:dyDescent="0.55000000000000004">
      <c r="A39" s="89"/>
      <c r="B39" s="102"/>
      <c r="C39" s="102"/>
      <c r="D39" s="103"/>
      <c r="E39" s="103"/>
      <c r="F39" s="104"/>
      <c r="G39" s="24"/>
      <c r="H39" s="25">
        <v>32400</v>
      </c>
      <c r="I39" s="26"/>
      <c r="J39" s="27">
        <v>32400</v>
      </c>
      <c r="K39" s="104"/>
      <c r="L39" s="187" t="s">
        <v>296</v>
      </c>
      <c r="M39" s="188"/>
      <c r="N39" s="22"/>
    </row>
    <row r="40" spans="1:14" ht="53.25" customHeight="1" x14ac:dyDescent="0.55000000000000004">
      <c r="A40" s="105">
        <v>17</v>
      </c>
      <c r="B40" s="90" t="s">
        <v>297</v>
      </c>
      <c r="C40" s="91"/>
      <c r="D40" s="94">
        <v>372762.25</v>
      </c>
      <c r="E40" s="94">
        <v>378633.6</v>
      </c>
      <c r="F40" s="96" t="s">
        <v>25</v>
      </c>
      <c r="G40" s="98" t="s">
        <v>68</v>
      </c>
      <c r="H40" s="100"/>
      <c r="I40" s="98" t="s">
        <v>68</v>
      </c>
      <c r="J40" s="100"/>
      <c r="K40" s="96" t="s">
        <v>27</v>
      </c>
      <c r="L40" s="101" t="s">
        <v>28</v>
      </c>
      <c r="M40" s="101"/>
      <c r="N40" s="22"/>
    </row>
    <row r="41" spans="1:14" ht="39.950000000000003" customHeight="1" x14ac:dyDescent="0.55000000000000004">
      <c r="A41" s="106"/>
      <c r="B41" s="92"/>
      <c r="C41" s="93"/>
      <c r="D41" s="95"/>
      <c r="E41" s="95"/>
      <c r="F41" s="97"/>
      <c r="G41" s="24"/>
      <c r="H41" s="25">
        <v>372000</v>
      </c>
      <c r="I41" s="26"/>
      <c r="J41" s="27">
        <v>372000</v>
      </c>
      <c r="K41" s="97"/>
      <c r="L41" s="187" t="s">
        <v>298</v>
      </c>
      <c r="M41" s="188"/>
      <c r="N41" s="22"/>
    </row>
    <row r="42" spans="1:14" ht="39.950000000000003" customHeight="1" x14ac:dyDescent="0.55000000000000004">
      <c r="A42" s="105">
        <v>18</v>
      </c>
      <c r="B42" s="90" t="s">
        <v>299</v>
      </c>
      <c r="C42" s="91"/>
      <c r="D42" s="94">
        <v>287042.34000000003</v>
      </c>
      <c r="E42" s="94">
        <v>200687.35999999999</v>
      </c>
      <c r="F42" s="96" t="s">
        <v>25</v>
      </c>
      <c r="G42" s="98" t="s">
        <v>69</v>
      </c>
      <c r="H42" s="100"/>
      <c r="I42" s="98" t="s">
        <v>69</v>
      </c>
      <c r="J42" s="100"/>
      <c r="K42" s="96" t="s">
        <v>27</v>
      </c>
      <c r="L42" s="101" t="s">
        <v>28</v>
      </c>
      <c r="M42" s="101"/>
      <c r="N42" s="22"/>
    </row>
    <row r="43" spans="1:14" ht="51.75" customHeight="1" x14ac:dyDescent="0.55000000000000004">
      <c r="A43" s="106"/>
      <c r="B43" s="92"/>
      <c r="C43" s="93"/>
      <c r="D43" s="95"/>
      <c r="E43" s="95"/>
      <c r="F43" s="97"/>
      <c r="G43" s="24"/>
      <c r="H43" s="25">
        <v>200200</v>
      </c>
      <c r="I43" s="26"/>
      <c r="J43" s="25">
        <v>200200</v>
      </c>
      <c r="K43" s="97"/>
      <c r="L43" s="187" t="s">
        <v>300</v>
      </c>
      <c r="M43" s="188"/>
      <c r="N43" s="22"/>
    </row>
    <row r="44" spans="1:14" ht="27.95" customHeight="1" x14ac:dyDescent="0.55000000000000004">
      <c r="A44" s="104"/>
      <c r="B44" s="104"/>
      <c r="C44" s="104"/>
      <c r="D44" s="73">
        <f>SUM(D8:D43)</f>
        <v>1228864.5900000001</v>
      </c>
      <c r="E44" s="73">
        <f>SUM(E8:E43)</f>
        <v>1148380.96</v>
      </c>
      <c r="F44" s="74"/>
      <c r="G44" s="122">
        <f>SUM(H9,H11,H13,H15,H17,H19,H21,H23,H25,H27,H29,H31,H33,H35,H37,H39,H41,H43)</f>
        <v>1141260</v>
      </c>
      <c r="H44" s="122">
        <f>SUM(H12:H43)</f>
        <v>1128660</v>
      </c>
      <c r="I44" s="122">
        <f>SUM(J9,J11,J13,J15,J17,J19,J21,J23,J25,J27,J29,J31,J33,J35,J37,J39,J41,J43)</f>
        <v>1141260</v>
      </c>
      <c r="J44" s="122">
        <f>SUM(J12:J43)</f>
        <v>1128660</v>
      </c>
      <c r="K44" s="70"/>
      <c r="L44" s="123"/>
      <c r="M44" s="124"/>
      <c r="N44" s="75"/>
    </row>
    <row r="45" spans="1:14" s="38" customFormat="1" ht="23.25" customHeight="1" x14ac:dyDescent="0.55000000000000004">
      <c r="A45" s="118" t="s">
        <v>394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</row>
    <row r="46" spans="1:14" s="38" customFormat="1" ht="23.25" customHeight="1" x14ac:dyDescent="0.55000000000000004">
      <c r="A46" s="40"/>
      <c r="B46" s="41" t="s">
        <v>146</v>
      </c>
      <c r="C46" s="119" t="s">
        <v>147</v>
      </c>
      <c r="D46" s="120"/>
      <c r="E46" s="121" t="s">
        <v>148</v>
      </c>
      <c r="F46" s="121"/>
      <c r="G46" s="78"/>
      <c r="H46" s="36"/>
      <c r="I46" s="36"/>
      <c r="J46" s="36"/>
      <c r="M46" s="44"/>
    </row>
    <row r="47" spans="1:14" s="38" customFormat="1" ht="23.25" customHeight="1" x14ac:dyDescent="0.55000000000000004">
      <c r="A47" s="45">
        <v>1</v>
      </c>
      <c r="B47" s="46" t="s">
        <v>33</v>
      </c>
      <c r="C47" s="111">
        <v>0</v>
      </c>
      <c r="D47" s="117"/>
      <c r="E47" s="112">
        <v>0</v>
      </c>
      <c r="F47" s="113"/>
      <c r="G47" s="79" t="s">
        <v>149</v>
      </c>
      <c r="H47" s="36"/>
      <c r="I47" s="36"/>
      <c r="J47" s="36"/>
      <c r="M47" s="44"/>
    </row>
    <row r="48" spans="1:14" s="38" customFormat="1" ht="23.25" customHeight="1" x14ac:dyDescent="0.55000000000000004">
      <c r="A48" s="45">
        <v>2</v>
      </c>
      <c r="B48" s="21" t="s">
        <v>34</v>
      </c>
      <c r="C48" s="111">
        <v>0</v>
      </c>
      <c r="D48" s="117"/>
      <c r="E48" s="112">
        <v>0</v>
      </c>
      <c r="F48" s="113"/>
      <c r="G48" s="79" t="s">
        <v>149</v>
      </c>
      <c r="H48" s="48"/>
      <c r="I48" s="36"/>
      <c r="J48" s="36"/>
      <c r="M48" s="44"/>
    </row>
    <row r="49" spans="1:13" s="38" customFormat="1" ht="23.25" customHeight="1" x14ac:dyDescent="0.55000000000000004">
      <c r="A49" s="45">
        <v>3</v>
      </c>
      <c r="B49" s="21" t="s">
        <v>35</v>
      </c>
      <c r="C49" s="111">
        <v>18</v>
      </c>
      <c r="D49" s="117"/>
      <c r="E49" s="112">
        <f>SUM(G44)</f>
        <v>1141260</v>
      </c>
      <c r="F49" s="113"/>
      <c r="G49" s="79" t="s">
        <v>149</v>
      </c>
      <c r="H49" s="23"/>
      <c r="I49" s="36"/>
      <c r="J49" s="36"/>
      <c r="M49" s="44"/>
    </row>
    <row r="50" spans="1:13" s="38" customFormat="1" ht="23.25" customHeight="1" x14ac:dyDescent="0.55000000000000004">
      <c r="A50" s="45">
        <v>4</v>
      </c>
      <c r="B50" s="50" t="s">
        <v>150</v>
      </c>
      <c r="C50" s="110">
        <v>0</v>
      </c>
      <c r="D50" s="111"/>
      <c r="E50" s="112">
        <v>0</v>
      </c>
      <c r="F50" s="113"/>
      <c r="G50" s="79" t="s">
        <v>149</v>
      </c>
      <c r="H50" s="23"/>
      <c r="I50" s="36"/>
      <c r="J50" s="36"/>
      <c r="M50" s="44"/>
    </row>
    <row r="51" spans="1:13" s="38" customFormat="1" ht="23.25" customHeight="1" x14ac:dyDescent="0.55000000000000004">
      <c r="A51" s="45">
        <v>5</v>
      </c>
      <c r="B51" s="50" t="s">
        <v>151</v>
      </c>
      <c r="C51" s="110">
        <v>0</v>
      </c>
      <c r="D51" s="111"/>
      <c r="E51" s="112">
        <v>0</v>
      </c>
      <c r="F51" s="113"/>
      <c r="G51" s="79" t="s">
        <v>149</v>
      </c>
      <c r="H51" s="23"/>
      <c r="I51" s="36"/>
      <c r="J51" s="36"/>
      <c r="M51" s="44"/>
    </row>
    <row r="52" spans="1:13" s="38" customFormat="1" ht="23.25" customHeight="1" x14ac:dyDescent="0.55000000000000004">
      <c r="A52" s="80"/>
      <c r="B52" s="51" t="s">
        <v>32</v>
      </c>
      <c r="C52" s="110">
        <f>SUM(C47:D51)</f>
        <v>18</v>
      </c>
      <c r="D52" s="111"/>
      <c r="E52" s="112">
        <f>SUM(E47:F51)</f>
        <v>1141260</v>
      </c>
      <c r="F52" s="113"/>
      <c r="G52" s="79" t="s">
        <v>149</v>
      </c>
      <c r="H52" s="23"/>
      <c r="I52" s="36"/>
      <c r="J52" s="36"/>
      <c r="M52" s="44"/>
    </row>
    <row r="53" spans="1:13" s="38" customFormat="1" ht="9.9499999999999993" customHeight="1" x14ac:dyDescent="0.55000000000000004">
      <c r="A53" s="2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</row>
    <row r="54" spans="1:13" s="38" customFormat="1" ht="23.25" customHeight="1" x14ac:dyDescent="0.55000000000000004">
      <c r="B54" s="115" t="s">
        <v>152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</row>
    <row r="55" spans="1:13" s="38" customFormat="1" ht="9.9499999999999993" customHeight="1" x14ac:dyDescent="0.55000000000000004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</row>
    <row r="56" spans="1:13" s="38" customFormat="1" ht="27.95" customHeight="1" x14ac:dyDescent="0.55000000000000004">
      <c r="A56" s="23"/>
      <c r="B56" s="107" t="s">
        <v>153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</row>
    <row r="57" spans="1:13" s="38" customFormat="1" ht="27.95" customHeight="1" x14ac:dyDescent="0.55000000000000004">
      <c r="A57" s="39"/>
      <c r="B57" s="107" t="s">
        <v>154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</row>
    <row r="58" spans="1:13" ht="9.9499999999999993" customHeight="1" x14ac:dyDescent="0.55000000000000004">
      <c r="A58" s="71"/>
      <c r="D58" s="81"/>
      <c r="E58" s="82"/>
      <c r="G58" s="76"/>
      <c r="H58" s="83"/>
      <c r="I58" s="83"/>
      <c r="J58" s="84"/>
      <c r="M58" s="71"/>
    </row>
    <row r="59" spans="1:13" x14ac:dyDescent="0.55000000000000004">
      <c r="A59" s="71"/>
      <c r="B59" s="108" t="s">
        <v>155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ht="27.95" customHeight="1" x14ac:dyDescent="0.55000000000000004">
      <c r="A60" s="71"/>
      <c r="B60" s="109" t="s">
        <v>156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</row>
    <row r="61" spans="1:13" ht="27.95" customHeight="1" x14ac:dyDescent="0.55000000000000004">
      <c r="A61" s="71"/>
      <c r="B61" s="109" t="s">
        <v>157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</row>
    <row r="65" spans="1:14" s="77" customFormat="1" x14ac:dyDescent="0.55000000000000004">
      <c r="A65" s="23"/>
      <c r="B65" s="76"/>
      <c r="C65" s="76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2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A16:A17"/>
    <mergeCell ref="B16:C17"/>
    <mergeCell ref="D16:D17"/>
    <mergeCell ref="E16:E17"/>
    <mergeCell ref="F16:F17"/>
    <mergeCell ref="G16:H16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A10:A11"/>
    <mergeCell ref="B10:C11"/>
    <mergeCell ref="D10:D11"/>
    <mergeCell ref="E10:E11"/>
    <mergeCell ref="F10:F11"/>
    <mergeCell ref="G10:H10"/>
    <mergeCell ref="I42:J42"/>
    <mergeCell ref="K42:K43"/>
    <mergeCell ref="L42:M42"/>
    <mergeCell ref="L43:M43"/>
    <mergeCell ref="I40:J40"/>
    <mergeCell ref="K40:K41"/>
    <mergeCell ref="L40:M40"/>
    <mergeCell ref="L41:M41"/>
    <mergeCell ref="A42:A43"/>
    <mergeCell ref="B42:C43"/>
    <mergeCell ref="D42:D43"/>
    <mergeCell ref="E42:E43"/>
    <mergeCell ref="F42:F43"/>
    <mergeCell ref="G42:H42"/>
    <mergeCell ref="A40:A41"/>
    <mergeCell ref="B40:C41"/>
    <mergeCell ref="D40:D41"/>
    <mergeCell ref="E40:E41"/>
    <mergeCell ref="F40:F41"/>
    <mergeCell ref="G40:H40"/>
    <mergeCell ref="E46:F46"/>
    <mergeCell ref="C47:D47"/>
    <mergeCell ref="E47:F47"/>
    <mergeCell ref="C48:D48"/>
    <mergeCell ref="E48:F48"/>
    <mergeCell ref="I44:J44"/>
    <mergeCell ref="A44:C44"/>
    <mergeCell ref="G44:H44"/>
    <mergeCell ref="L44:M44"/>
    <mergeCell ref="B57:M57"/>
    <mergeCell ref="B59:M59"/>
    <mergeCell ref="B60:M60"/>
    <mergeCell ref="B61:M61"/>
    <mergeCell ref="A8:A9"/>
    <mergeCell ref="B8:C9"/>
    <mergeCell ref="D8:D9"/>
    <mergeCell ref="E8:E9"/>
    <mergeCell ref="F8:F9"/>
    <mergeCell ref="G8:H8"/>
    <mergeCell ref="C52:D52"/>
    <mergeCell ref="E52:F52"/>
    <mergeCell ref="B53:M53"/>
    <mergeCell ref="B54:M54"/>
    <mergeCell ref="A55:M55"/>
    <mergeCell ref="B56:M56"/>
    <mergeCell ref="C49:D49"/>
    <mergeCell ref="E49:F49"/>
    <mergeCell ref="C50:D50"/>
    <mergeCell ref="E50:F50"/>
    <mergeCell ref="C51:D51"/>
    <mergeCell ref="E51:F51"/>
    <mergeCell ref="A45:M45"/>
    <mergeCell ref="C46:D46"/>
    <mergeCell ref="I8:J8"/>
    <mergeCell ref="K8:K9"/>
    <mergeCell ref="L8:M8"/>
    <mergeCell ref="L9:M9"/>
    <mergeCell ref="A14:A15"/>
    <mergeCell ref="B14:C15"/>
    <mergeCell ref="D14:D15"/>
    <mergeCell ref="E14:E15"/>
    <mergeCell ref="F14:F15"/>
    <mergeCell ref="G14:H14"/>
    <mergeCell ref="I12:J12"/>
    <mergeCell ref="K12:K13"/>
    <mergeCell ref="L12:M12"/>
    <mergeCell ref="L13:M13"/>
    <mergeCell ref="I14:J14"/>
    <mergeCell ref="K14:K15"/>
    <mergeCell ref="L14:M14"/>
    <mergeCell ref="L15:M15"/>
    <mergeCell ref="A20:A21"/>
    <mergeCell ref="B20:C21"/>
    <mergeCell ref="D20:D21"/>
    <mergeCell ref="E20:E21"/>
    <mergeCell ref="F20:F21"/>
    <mergeCell ref="G20:H20"/>
    <mergeCell ref="I18:J18"/>
    <mergeCell ref="K18:K19"/>
    <mergeCell ref="L18:M18"/>
    <mergeCell ref="L19:M19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A24:A25"/>
    <mergeCell ref="B24:C25"/>
    <mergeCell ref="D24:D25"/>
    <mergeCell ref="E24:E25"/>
    <mergeCell ref="F24:F25"/>
    <mergeCell ref="G24:H24"/>
    <mergeCell ref="I22:J22"/>
    <mergeCell ref="K22:K23"/>
    <mergeCell ref="L22:M22"/>
    <mergeCell ref="L23:M23"/>
    <mergeCell ref="A22:A23"/>
    <mergeCell ref="B22:C23"/>
    <mergeCell ref="D22:D23"/>
    <mergeCell ref="E22:E23"/>
    <mergeCell ref="F22:F23"/>
    <mergeCell ref="G22:H22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30:A31"/>
    <mergeCell ref="B30:C31"/>
    <mergeCell ref="D30:D31"/>
    <mergeCell ref="E30:E31"/>
    <mergeCell ref="F30:F31"/>
    <mergeCell ref="G30:H30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6:A37"/>
    <mergeCell ref="B36:C37"/>
    <mergeCell ref="D36:D37"/>
    <mergeCell ref="E36:E37"/>
    <mergeCell ref="F36:F37"/>
    <mergeCell ref="G36:H36"/>
    <mergeCell ref="I38:J38"/>
    <mergeCell ref="K38:K39"/>
    <mergeCell ref="L38:M38"/>
    <mergeCell ref="L39:M39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348F-68AB-4954-820F-0F814D1B7566}">
  <dimension ref="A1:N85"/>
  <sheetViews>
    <sheetView zoomScale="85" zoomScaleNormal="85" zoomScaleSheetLayoutView="85" workbookViewId="0">
      <selection activeCell="A58" sqref="A58:M59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1.375" style="23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374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375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s="1" customFormat="1" ht="42" customHeight="1" x14ac:dyDescent="0.55000000000000004">
      <c r="A8" s="89">
        <v>1</v>
      </c>
      <c r="B8" s="152" t="s">
        <v>303</v>
      </c>
      <c r="C8" s="144"/>
      <c r="D8" s="145">
        <v>27000</v>
      </c>
      <c r="E8" s="145">
        <v>27000</v>
      </c>
      <c r="F8" s="147" t="s">
        <v>25</v>
      </c>
      <c r="G8" s="149" t="s">
        <v>37</v>
      </c>
      <c r="H8" s="150"/>
      <c r="I8" s="149" t="s">
        <v>37</v>
      </c>
      <c r="J8" s="150"/>
      <c r="K8" s="147" t="s">
        <v>27</v>
      </c>
      <c r="L8" s="151" t="s">
        <v>38</v>
      </c>
      <c r="M8" s="150"/>
      <c r="N8" s="12"/>
    </row>
    <row r="9" spans="1:14" s="1" customFormat="1" ht="42" customHeight="1" x14ac:dyDescent="0.55000000000000004">
      <c r="A9" s="89"/>
      <c r="B9" s="152"/>
      <c r="C9" s="144"/>
      <c r="D9" s="146"/>
      <c r="E9" s="146"/>
      <c r="F9" s="148"/>
      <c r="G9" s="13"/>
      <c r="H9" s="14">
        <v>27000</v>
      </c>
      <c r="I9" s="15"/>
      <c r="J9" s="14">
        <v>27000</v>
      </c>
      <c r="K9" s="147"/>
      <c r="L9" s="87" t="s">
        <v>304</v>
      </c>
      <c r="M9" s="88"/>
      <c r="N9" s="12"/>
    </row>
    <row r="10" spans="1:14" ht="42" customHeight="1" x14ac:dyDescent="0.55000000000000004">
      <c r="A10" s="89">
        <v>2</v>
      </c>
      <c r="B10" s="189" t="s">
        <v>313</v>
      </c>
      <c r="C10" s="190"/>
      <c r="D10" s="145">
        <v>27000</v>
      </c>
      <c r="E10" s="145">
        <v>27000</v>
      </c>
      <c r="F10" s="104" t="s">
        <v>25</v>
      </c>
      <c r="G10" s="98" t="s">
        <v>40</v>
      </c>
      <c r="H10" s="100"/>
      <c r="I10" s="98" t="s">
        <v>40</v>
      </c>
      <c r="J10" s="100"/>
      <c r="K10" s="104" t="s">
        <v>27</v>
      </c>
      <c r="L10" s="151" t="s">
        <v>38</v>
      </c>
      <c r="M10" s="150"/>
      <c r="N10" s="22"/>
    </row>
    <row r="11" spans="1:14" ht="42" customHeight="1" x14ac:dyDescent="0.55000000000000004">
      <c r="A11" s="89"/>
      <c r="B11" s="189"/>
      <c r="C11" s="190"/>
      <c r="D11" s="146"/>
      <c r="E11" s="146"/>
      <c r="F11" s="96"/>
      <c r="G11" s="72"/>
      <c r="H11" s="14">
        <v>27000</v>
      </c>
      <c r="I11" s="15"/>
      <c r="J11" s="14">
        <v>27000</v>
      </c>
      <c r="K11" s="104"/>
      <c r="L11" s="87" t="s">
        <v>312</v>
      </c>
      <c r="M11" s="88"/>
      <c r="N11" s="22"/>
    </row>
    <row r="12" spans="1:14" s="1" customFormat="1" ht="42" customHeight="1" x14ac:dyDescent="0.55000000000000004">
      <c r="A12" s="89">
        <v>3</v>
      </c>
      <c r="B12" s="143" t="s">
        <v>305</v>
      </c>
      <c r="C12" s="144"/>
      <c r="D12" s="145">
        <v>27000</v>
      </c>
      <c r="E12" s="145">
        <v>27000</v>
      </c>
      <c r="F12" s="147" t="s">
        <v>25</v>
      </c>
      <c r="G12" s="149" t="s">
        <v>41</v>
      </c>
      <c r="H12" s="150"/>
      <c r="I12" s="149" t="s">
        <v>41</v>
      </c>
      <c r="J12" s="150"/>
      <c r="K12" s="147" t="s">
        <v>27</v>
      </c>
      <c r="L12" s="151" t="s">
        <v>38</v>
      </c>
      <c r="M12" s="150"/>
      <c r="N12" s="12"/>
    </row>
    <row r="13" spans="1:14" s="1" customFormat="1" ht="42" customHeight="1" x14ac:dyDescent="0.55000000000000004">
      <c r="A13" s="89"/>
      <c r="B13" s="143"/>
      <c r="C13" s="144"/>
      <c r="D13" s="146"/>
      <c r="E13" s="146"/>
      <c r="F13" s="148"/>
      <c r="G13" s="13"/>
      <c r="H13" s="14">
        <v>27000</v>
      </c>
      <c r="I13" s="15"/>
      <c r="J13" s="14">
        <v>27000</v>
      </c>
      <c r="K13" s="147"/>
      <c r="L13" s="87" t="s">
        <v>314</v>
      </c>
      <c r="M13" s="88"/>
      <c r="N13" s="12"/>
    </row>
    <row r="14" spans="1:14" s="1" customFormat="1" ht="42" customHeight="1" x14ac:dyDescent="0.55000000000000004">
      <c r="A14" s="106">
        <v>4</v>
      </c>
      <c r="B14" s="143" t="s">
        <v>316</v>
      </c>
      <c r="C14" s="144"/>
      <c r="D14" s="145">
        <v>27000</v>
      </c>
      <c r="E14" s="145">
        <v>27000</v>
      </c>
      <c r="F14" s="147" t="s">
        <v>25</v>
      </c>
      <c r="G14" s="149" t="s">
        <v>99</v>
      </c>
      <c r="H14" s="150"/>
      <c r="I14" s="149" t="s">
        <v>99</v>
      </c>
      <c r="J14" s="150"/>
      <c r="K14" s="147" t="s">
        <v>27</v>
      </c>
      <c r="L14" s="151" t="s">
        <v>38</v>
      </c>
      <c r="M14" s="150"/>
      <c r="N14" s="12"/>
    </row>
    <row r="15" spans="1:14" s="1" customFormat="1" ht="42" customHeight="1" x14ac:dyDescent="0.55000000000000004">
      <c r="A15" s="89"/>
      <c r="B15" s="143"/>
      <c r="C15" s="144"/>
      <c r="D15" s="146"/>
      <c r="E15" s="146"/>
      <c r="F15" s="148"/>
      <c r="G15" s="13"/>
      <c r="H15" s="14">
        <v>27000</v>
      </c>
      <c r="I15" s="15"/>
      <c r="J15" s="14">
        <v>27000</v>
      </c>
      <c r="K15" s="147"/>
      <c r="L15" s="87" t="s">
        <v>315</v>
      </c>
      <c r="M15" s="88"/>
      <c r="N15" s="12"/>
    </row>
    <row r="16" spans="1:14" s="1" customFormat="1" ht="42" customHeight="1" x14ac:dyDescent="0.55000000000000004">
      <c r="A16" s="89">
        <v>5</v>
      </c>
      <c r="B16" s="143" t="s">
        <v>306</v>
      </c>
      <c r="C16" s="144"/>
      <c r="D16" s="145">
        <v>27000</v>
      </c>
      <c r="E16" s="145">
        <v>27000</v>
      </c>
      <c r="F16" s="147" t="s">
        <v>25</v>
      </c>
      <c r="G16" s="149" t="s">
        <v>42</v>
      </c>
      <c r="H16" s="150"/>
      <c r="I16" s="149" t="s">
        <v>42</v>
      </c>
      <c r="J16" s="150"/>
      <c r="K16" s="147" t="s">
        <v>27</v>
      </c>
      <c r="L16" s="151" t="s">
        <v>38</v>
      </c>
      <c r="M16" s="150"/>
      <c r="N16" s="12"/>
    </row>
    <row r="17" spans="1:14" s="1" customFormat="1" ht="42" customHeight="1" x14ac:dyDescent="0.55000000000000004">
      <c r="A17" s="89"/>
      <c r="B17" s="143"/>
      <c r="C17" s="144"/>
      <c r="D17" s="146"/>
      <c r="E17" s="146"/>
      <c r="F17" s="148"/>
      <c r="G17" s="13"/>
      <c r="H17" s="14">
        <v>27000</v>
      </c>
      <c r="I17" s="15"/>
      <c r="J17" s="14">
        <v>27000</v>
      </c>
      <c r="K17" s="147"/>
      <c r="L17" s="87" t="s">
        <v>317</v>
      </c>
      <c r="M17" s="88"/>
      <c r="N17" s="12"/>
    </row>
    <row r="18" spans="1:14" s="1" customFormat="1" ht="42" customHeight="1" x14ac:dyDescent="0.55000000000000004">
      <c r="A18" s="89">
        <v>6</v>
      </c>
      <c r="B18" s="143" t="s">
        <v>307</v>
      </c>
      <c r="C18" s="144"/>
      <c r="D18" s="145">
        <v>27000</v>
      </c>
      <c r="E18" s="145">
        <v>27000</v>
      </c>
      <c r="F18" s="147" t="s">
        <v>25</v>
      </c>
      <c r="G18" s="149" t="s">
        <v>43</v>
      </c>
      <c r="H18" s="150"/>
      <c r="I18" s="149" t="s">
        <v>43</v>
      </c>
      <c r="J18" s="150"/>
      <c r="K18" s="147" t="s">
        <v>27</v>
      </c>
      <c r="L18" s="151" t="s">
        <v>38</v>
      </c>
      <c r="M18" s="150"/>
      <c r="N18" s="12"/>
    </row>
    <row r="19" spans="1:14" s="1" customFormat="1" ht="42" customHeight="1" x14ac:dyDescent="0.55000000000000004">
      <c r="A19" s="89"/>
      <c r="B19" s="143"/>
      <c r="C19" s="144"/>
      <c r="D19" s="146"/>
      <c r="E19" s="146"/>
      <c r="F19" s="148"/>
      <c r="G19" s="13"/>
      <c r="H19" s="14">
        <v>27000</v>
      </c>
      <c r="I19" s="15"/>
      <c r="J19" s="14">
        <v>27000</v>
      </c>
      <c r="K19" s="147"/>
      <c r="L19" s="87" t="s">
        <v>318</v>
      </c>
      <c r="M19" s="88"/>
      <c r="N19" s="12"/>
    </row>
    <row r="20" spans="1:14" s="1" customFormat="1" ht="42" customHeight="1" x14ac:dyDescent="0.55000000000000004">
      <c r="A20" s="89">
        <v>7</v>
      </c>
      <c r="B20" s="143" t="s">
        <v>308</v>
      </c>
      <c r="C20" s="144"/>
      <c r="D20" s="145">
        <v>27000</v>
      </c>
      <c r="E20" s="145">
        <v>27000</v>
      </c>
      <c r="F20" s="147" t="s">
        <v>25</v>
      </c>
      <c r="G20" s="149" t="s">
        <v>44</v>
      </c>
      <c r="H20" s="150"/>
      <c r="I20" s="149" t="s">
        <v>44</v>
      </c>
      <c r="J20" s="150"/>
      <c r="K20" s="147" t="s">
        <v>27</v>
      </c>
      <c r="L20" s="151" t="s">
        <v>38</v>
      </c>
      <c r="M20" s="150"/>
      <c r="N20" s="12"/>
    </row>
    <row r="21" spans="1:14" s="1" customFormat="1" ht="42" customHeight="1" x14ac:dyDescent="0.55000000000000004">
      <c r="A21" s="89"/>
      <c r="B21" s="143"/>
      <c r="C21" s="144"/>
      <c r="D21" s="145"/>
      <c r="E21" s="145"/>
      <c r="F21" s="147"/>
      <c r="G21" s="16"/>
      <c r="H21" s="17">
        <v>27000</v>
      </c>
      <c r="I21" s="18"/>
      <c r="J21" s="17">
        <v>27000</v>
      </c>
      <c r="K21" s="147"/>
      <c r="L21" s="87" t="s">
        <v>319</v>
      </c>
      <c r="M21" s="88"/>
      <c r="N21" s="12"/>
    </row>
    <row r="22" spans="1:14" s="1" customFormat="1" ht="42" customHeight="1" x14ac:dyDescent="0.55000000000000004">
      <c r="A22" s="89">
        <v>8</v>
      </c>
      <c r="B22" s="143" t="s">
        <v>309</v>
      </c>
      <c r="C22" s="144"/>
      <c r="D22" s="145">
        <v>27000</v>
      </c>
      <c r="E22" s="145">
        <v>27000</v>
      </c>
      <c r="F22" s="147" t="s">
        <v>25</v>
      </c>
      <c r="G22" s="149" t="s">
        <v>45</v>
      </c>
      <c r="H22" s="150"/>
      <c r="I22" s="149" t="s">
        <v>45</v>
      </c>
      <c r="J22" s="150"/>
      <c r="K22" s="147" t="s">
        <v>27</v>
      </c>
      <c r="L22" s="151" t="s">
        <v>38</v>
      </c>
      <c r="M22" s="150"/>
      <c r="N22" s="12"/>
    </row>
    <row r="23" spans="1:14" s="1" customFormat="1" ht="42" customHeight="1" x14ac:dyDescent="0.55000000000000004">
      <c r="A23" s="89"/>
      <c r="B23" s="143"/>
      <c r="C23" s="144"/>
      <c r="D23" s="146"/>
      <c r="E23" s="146"/>
      <c r="F23" s="148"/>
      <c r="G23" s="13"/>
      <c r="H23" s="14">
        <v>27000</v>
      </c>
      <c r="I23" s="15"/>
      <c r="J23" s="14">
        <v>27000</v>
      </c>
      <c r="K23" s="147"/>
      <c r="L23" s="87" t="s">
        <v>320</v>
      </c>
      <c r="M23" s="88"/>
      <c r="N23" s="12"/>
    </row>
    <row r="24" spans="1:14" s="1" customFormat="1" ht="42" customHeight="1" x14ac:dyDescent="0.55000000000000004">
      <c r="A24" s="89">
        <v>9</v>
      </c>
      <c r="B24" s="143" t="s">
        <v>310</v>
      </c>
      <c r="C24" s="144"/>
      <c r="D24" s="145">
        <v>27000</v>
      </c>
      <c r="E24" s="145">
        <v>27000</v>
      </c>
      <c r="F24" s="147" t="s">
        <v>25</v>
      </c>
      <c r="G24" s="149" t="s">
        <v>46</v>
      </c>
      <c r="H24" s="150"/>
      <c r="I24" s="149" t="s">
        <v>46</v>
      </c>
      <c r="J24" s="150"/>
      <c r="K24" s="147" t="s">
        <v>27</v>
      </c>
      <c r="L24" s="151" t="s">
        <v>38</v>
      </c>
      <c r="M24" s="150"/>
      <c r="N24" s="12"/>
    </row>
    <row r="25" spans="1:14" s="1" customFormat="1" ht="42" customHeight="1" x14ac:dyDescent="0.55000000000000004">
      <c r="A25" s="89"/>
      <c r="B25" s="143"/>
      <c r="C25" s="144"/>
      <c r="D25" s="146"/>
      <c r="E25" s="146"/>
      <c r="F25" s="148"/>
      <c r="G25" s="13"/>
      <c r="H25" s="14">
        <v>27000</v>
      </c>
      <c r="I25" s="18"/>
      <c r="J25" s="17">
        <v>27000</v>
      </c>
      <c r="K25" s="147"/>
      <c r="L25" s="87" t="s">
        <v>321</v>
      </c>
      <c r="M25" s="88"/>
      <c r="N25" s="12"/>
    </row>
    <row r="26" spans="1:14" ht="42" customHeight="1" x14ac:dyDescent="0.55000000000000004">
      <c r="A26" s="89">
        <v>10</v>
      </c>
      <c r="B26" s="189" t="s">
        <v>268</v>
      </c>
      <c r="C26" s="190"/>
      <c r="D26" s="103">
        <v>27000</v>
      </c>
      <c r="E26" s="145">
        <v>27000</v>
      </c>
      <c r="F26" s="104" t="s">
        <v>25</v>
      </c>
      <c r="G26" s="149" t="s">
        <v>47</v>
      </c>
      <c r="H26" s="150"/>
      <c r="I26" s="149" t="s">
        <v>47</v>
      </c>
      <c r="J26" s="150"/>
      <c r="K26" s="104" t="s">
        <v>27</v>
      </c>
      <c r="L26" s="151" t="s">
        <v>38</v>
      </c>
      <c r="M26" s="150"/>
      <c r="N26" s="22"/>
    </row>
    <row r="27" spans="1:14" ht="42" customHeight="1" x14ac:dyDescent="0.55000000000000004">
      <c r="A27" s="89"/>
      <c r="B27" s="189"/>
      <c r="C27" s="190"/>
      <c r="D27" s="94"/>
      <c r="E27" s="146"/>
      <c r="F27" s="96"/>
      <c r="G27" s="72"/>
      <c r="H27" s="14">
        <v>27000</v>
      </c>
      <c r="I27" s="18"/>
      <c r="J27" s="17">
        <v>27000</v>
      </c>
      <c r="K27" s="104"/>
      <c r="L27" s="87" t="s">
        <v>322</v>
      </c>
      <c r="M27" s="88"/>
      <c r="N27" s="22"/>
    </row>
    <row r="28" spans="1:14" s="1" customFormat="1" ht="42" customHeight="1" x14ac:dyDescent="0.55000000000000004">
      <c r="A28" s="89">
        <v>11</v>
      </c>
      <c r="B28" s="143" t="s">
        <v>311</v>
      </c>
      <c r="C28" s="144"/>
      <c r="D28" s="145">
        <v>18000</v>
      </c>
      <c r="E28" s="145">
        <v>18000</v>
      </c>
      <c r="F28" s="147" t="s">
        <v>25</v>
      </c>
      <c r="G28" s="149" t="s">
        <v>48</v>
      </c>
      <c r="H28" s="150"/>
      <c r="I28" s="165" t="s">
        <v>48</v>
      </c>
      <c r="J28" s="166"/>
      <c r="K28" s="147" t="s">
        <v>27</v>
      </c>
      <c r="L28" s="151" t="s">
        <v>38</v>
      </c>
      <c r="M28" s="150"/>
      <c r="N28" s="12"/>
    </row>
    <row r="29" spans="1:14" s="1" customFormat="1" ht="42" customHeight="1" x14ac:dyDescent="0.55000000000000004">
      <c r="A29" s="89"/>
      <c r="B29" s="143"/>
      <c r="C29" s="144"/>
      <c r="D29" s="146"/>
      <c r="E29" s="146"/>
      <c r="F29" s="147"/>
      <c r="G29" s="16"/>
      <c r="H29" s="17">
        <v>18000</v>
      </c>
      <c r="I29" s="18"/>
      <c r="J29" s="17">
        <v>18000</v>
      </c>
      <c r="K29" s="147"/>
      <c r="L29" s="87" t="s">
        <v>323</v>
      </c>
      <c r="M29" s="88"/>
      <c r="N29" s="12"/>
    </row>
    <row r="30" spans="1:14" s="1" customFormat="1" ht="42" customHeight="1" x14ac:dyDescent="0.55000000000000004">
      <c r="A30" s="89">
        <v>12</v>
      </c>
      <c r="B30" s="143" t="s">
        <v>243</v>
      </c>
      <c r="C30" s="144"/>
      <c r="D30" s="145">
        <v>18000</v>
      </c>
      <c r="E30" s="145">
        <v>18000</v>
      </c>
      <c r="F30" s="147" t="s">
        <v>25</v>
      </c>
      <c r="G30" s="165" t="s">
        <v>49</v>
      </c>
      <c r="H30" s="170"/>
      <c r="I30" s="165" t="s">
        <v>49</v>
      </c>
      <c r="J30" s="166"/>
      <c r="K30" s="147" t="s">
        <v>27</v>
      </c>
      <c r="L30" s="151" t="s">
        <v>38</v>
      </c>
      <c r="M30" s="150"/>
      <c r="N30" s="12"/>
    </row>
    <row r="31" spans="1:14" s="1" customFormat="1" ht="42" customHeight="1" x14ac:dyDescent="0.55000000000000004">
      <c r="A31" s="89"/>
      <c r="B31" s="143"/>
      <c r="C31" s="144"/>
      <c r="D31" s="146"/>
      <c r="E31" s="146"/>
      <c r="F31" s="147"/>
      <c r="G31" s="13"/>
      <c r="H31" s="19">
        <v>18000</v>
      </c>
      <c r="I31" s="18"/>
      <c r="J31" s="17">
        <v>18000</v>
      </c>
      <c r="K31" s="147"/>
      <c r="L31" s="87" t="s">
        <v>324</v>
      </c>
      <c r="M31" s="88"/>
      <c r="N31" s="12"/>
    </row>
    <row r="32" spans="1:14" ht="39.950000000000003" customHeight="1" x14ac:dyDescent="0.55000000000000004">
      <c r="A32" s="89">
        <v>13</v>
      </c>
      <c r="B32" s="129" t="s">
        <v>301</v>
      </c>
      <c r="C32" s="91"/>
      <c r="D32" s="103">
        <v>20000</v>
      </c>
      <c r="E32" s="103">
        <v>20000</v>
      </c>
      <c r="F32" s="104" t="s">
        <v>26</v>
      </c>
      <c r="G32" s="98" t="s">
        <v>52</v>
      </c>
      <c r="H32" s="100"/>
      <c r="I32" s="125" t="s">
        <v>52</v>
      </c>
      <c r="J32" s="126"/>
      <c r="K32" s="104" t="s">
        <v>27</v>
      </c>
      <c r="L32" s="99" t="s">
        <v>53</v>
      </c>
      <c r="M32" s="100"/>
      <c r="N32" s="22"/>
    </row>
    <row r="33" spans="1:14" ht="39.950000000000003" customHeight="1" x14ac:dyDescent="0.55000000000000004">
      <c r="A33" s="89"/>
      <c r="B33" s="130"/>
      <c r="C33" s="93"/>
      <c r="D33" s="103"/>
      <c r="E33" s="103"/>
      <c r="F33" s="104"/>
      <c r="G33" s="24"/>
      <c r="H33" s="27">
        <v>20000</v>
      </c>
      <c r="I33" s="26"/>
      <c r="J33" s="27">
        <v>20000</v>
      </c>
      <c r="K33" s="104"/>
      <c r="L33" s="127" t="s">
        <v>302</v>
      </c>
      <c r="M33" s="128"/>
      <c r="N33" s="22"/>
    </row>
    <row r="34" spans="1:14" ht="39.950000000000003" customHeight="1" x14ac:dyDescent="0.55000000000000004">
      <c r="A34" s="89">
        <v>14</v>
      </c>
      <c r="B34" s="102" t="s">
        <v>71</v>
      </c>
      <c r="C34" s="102"/>
      <c r="D34" s="103">
        <v>21720</v>
      </c>
      <c r="E34" s="103">
        <v>21720</v>
      </c>
      <c r="F34" s="104" t="s">
        <v>26</v>
      </c>
      <c r="G34" s="98" t="s">
        <v>72</v>
      </c>
      <c r="H34" s="99"/>
      <c r="I34" s="98" t="s">
        <v>72</v>
      </c>
      <c r="J34" s="100"/>
      <c r="K34" s="104" t="s">
        <v>27</v>
      </c>
      <c r="L34" s="101" t="s">
        <v>29</v>
      </c>
      <c r="M34" s="101"/>
      <c r="N34" s="22"/>
    </row>
    <row r="35" spans="1:14" ht="39.950000000000003" customHeight="1" x14ac:dyDescent="0.55000000000000004">
      <c r="A35" s="89"/>
      <c r="B35" s="102"/>
      <c r="C35" s="102"/>
      <c r="D35" s="103"/>
      <c r="E35" s="103"/>
      <c r="F35" s="104"/>
      <c r="G35" s="24"/>
      <c r="H35" s="25">
        <v>21720</v>
      </c>
      <c r="I35" s="26"/>
      <c r="J35" s="27">
        <v>21720</v>
      </c>
      <c r="K35" s="104"/>
      <c r="L35" s="87" t="s">
        <v>325</v>
      </c>
      <c r="M35" s="88"/>
      <c r="N35" s="22"/>
    </row>
    <row r="36" spans="1:14" ht="39.950000000000003" customHeight="1" x14ac:dyDescent="0.55000000000000004">
      <c r="A36" s="89">
        <v>15</v>
      </c>
      <c r="B36" s="102" t="s">
        <v>326</v>
      </c>
      <c r="C36" s="102"/>
      <c r="D36" s="103">
        <v>24000</v>
      </c>
      <c r="E36" s="103">
        <v>24000</v>
      </c>
      <c r="F36" s="104" t="s">
        <v>26</v>
      </c>
      <c r="G36" s="98" t="s">
        <v>327</v>
      </c>
      <c r="H36" s="99"/>
      <c r="I36" s="98" t="s">
        <v>327</v>
      </c>
      <c r="J36" s="100"/>
      <c r="K36" s="104" t="s">
        <v>27</v>
      </c>
      <c r="L36" s="101" t="s">
        <v>29</v>
      </c>
      <c r="M36" s="101"/>
      <c r="N36" s="22"/>
    </row>
    <row r="37" spans="1:14" ht="39.950000000000003" customHeight="1" x14ac:dyDescent="0.55000000000000004">
      <c r="A37" s="89"/>
      <c r="B37" s="102"/>
      <c r="C37" s="102"/>
      <c r="D37" s="103"/>
      <c r="E37" s="103"/>
      <c r="F37" s="104"/>
      <c r="G37" s="24"/>
      <c r="H37" s="25">
        <v>24000</v>
      </c>
      <c r="I37" s="26"/>
      <c r="J37" s="27">
        <v>24000</v>
      </c>
      <c r="K37" s="104"/>
      <c r="L37" s="87" t="s">
        <v>328</v>
      </c>
      <c r="M37" s="88"/>
      <c r="N37" s="22"/>
    </row>
    <row r="38" spans="1:14" ht="39.950000000000003" customHeight="1" x14ac:dyDescent="0.55000000000000004">
      <c r="A38" s="89">
        <v>16</v>
      </c>
      <c r="B38" s="102" t="s">
        <v>329</v>
      </c>
      <c r="C38" s="102"/>
      <c r="D38" s="103">
        <v>16400</v>
      </c>
      <c r="E38" s="103">
        <v>16400</v>
      </c>
      <c r="F38" s="104" t="s">
        <v>26</v>
      </c>
      <c r="G38" s="98" t="s">
        <v>327</v>
      </c>
      <c r="H38" s="99"/>
      <c r="I38" s="98" t="s">
        <v>327</v>
      </c>
      <c r="J38" s="100"/>
      <c r="K38" s="104" t="s">
        <v>27</v>
      </c>
      <c r="L38" s="101" t="s">
        <v>29</v>
      </c>
      <c r="M38" s="101"/>
      <c r="N38" s="22"/>
    </row>
    <row r="39" spans="1:14" ht="48" customHeight="1" x14ac:dyDescent="0.55000000000000004">
      <c r="A39" s="89"/>
      <c r="B39" s="102"/>
      <c r="C39" s="102"/>
      <c r="D39" s="103"/>
      <c r="E39" s="103"/>
      <c r="F39" s="104"/>
      <c r="G39" s="24"/>
      <c r="H39" s="25">
        <v>16400</v>
      </c>
      <c r="I39" s="26"/>
      <c r="J39" s="27">
        <v>16400</v>
      </c>
      <c r="K39" s="104"/>
      <c r="L39" s="87" t="s">
        <v>330</v>
      </c>
      <c r="M39" s="88"/>
      <c r="N39" s="22"/>
    </row>
    <row r="40" spans="1:14" ht="49.5" customHeight="1" x14ac:dyDescent="0.55000000000000004">
      <c r="A40" s="89">
        <v>17</v>
      </c>
      <c r="B40" s="102" t="s">
        <v>331</v>
      </c>
      <c r="C40" s="102"/>
      <c r="D40" s="103">
        <v>23218.65</v>
      </c>
      <c r="E40" s="103">
        <v>23218.65</v>
      </c>
      <c r="F40" s="104" t="s">
        <v>26</v>
      </c>
      <c r="G40" s="98" t="s">
        <v>332</v>
      </c>
      <c r="H40" s="99"/>
      <c r="I40" s="98" t="s">
        <v>332</v>
      </c>
      <c r="J40" s="99"/>
      <c r="K40" s="104" t="s">
        <v>27</v>
      </c>
      <c r="L40" s="101" t="s">
        <v>29</v>
      </c>
      <c r="M40" s="101"/>
      <c r="N40" s="22"/>
    </row>
    <row r="41" spans="1:14" ht="39.950000000000003" customHeight="1" x14ac:dyDescent="0.55000000000000004">
      <c r="A41" s="89"/>
      <c r="B41" s="102"/>
      <c r="C41" s="102"/>
      <c r="D41" s="103"/>
      <c r="E41" s="103"/>
      <c r="F41" s="104"/>
      <c r="G41" s="24"/>
      <c r="H41" s="25">
        <v>23218.65</v>
      </c>
      <c r="I41" s="26"/>
      <c r="J41" s="27">
        <v>23218.65</v>
      </c>
      <c r="K41" s="104"/>
      <c r="L41" s="87" t="s">
        <v>333</v>
      </c>
      <c r="M41" s="88"/>
      <c r="N41" s="22"/>
    </row>
    <row r="42" spans="1:14" ht="39.950000000000003" customHeight="1" x14ac:dyDescent="0.55000000000000004">
      <c r="A42" s="89">
        <v>18</v>
      </c>
      <c r="B42" s="102" t="s">
        <v>334</v>
      </c>
      <c r="C42" s="102"/>
      <c r="D42" s="103">
        <v>580</v>
      </c>
      <c r="E42" s="103">
        <v>580</v>
      </c>
      <c r="F42" s="104" t="s">
        <v>26</v>
      </c>
      <c r="G42" s="98" t="s">
        <v>51</v>
      </c>
      <c r="H42" s="99"/>
      <c r="I42" s="98" t="s">
        <v>51</v>
      </c>
      <c r="J42" s="100"/>
      <c r="K42" s="104" t="s">
        <v>27</v>
      </c>
      <c r="L42" s="101" t="s">
        <v>29</v>
      </c>
      <c r="M42" s="101"/>
      <c r="N42" s="22"/>
    </row>
    <row r="43" spans="1:14" ht="39.950000000000003" customHeight="1" x14ac:dyDescent="0.55000000000000004">
      <c r="A43" s="89"/>
      <c r="B43" s="102"/>
      <c r="C43" s="102"/>
      <c r="D43" s="103"/>
      <c r="E43" s="103"/>
      <c r="F43" s="104"/>
      <c r="G43" s="24"/>
      <c r="H43" s="25">
        <v>580</v>
      </c>
      <c r="I43" s="26"/>
      <c r="J43" s="26">
        <v>580</v>
      </c>
      <c r="K43" s="104"/>
      <c r="L43" s="87" t="s">
        <v>335</v>
      </c>
      <c r="M43" s="88"/>
      <c r="N43" s="22"/>
    </row>
    <row r="44" spans="1:14" ht="39.950000000000003" customHeight="1" x14ac:dyDescent="0.55000000000000004">
      <c r="A44" s="89">
        <v>19</v>
      </c>
      <c r="B44" s="102" t="s">
        <v>336</v>
      </c>
      <c r="C44" s="102"/>
      <c r="D44" s="103">
        <v>2240</v>
      </c>
      <c r="E44" s="103">
        <v>2240</v>
      </c>
      <c r="F44" s="104" t="s">
        <v>25</v>
      </c>
      <c r="G44" s="98" t="s">
        <v>57</v>
      </c>
      <c r="H44" s="99"/>
      <c r="I44" s="98" t="s">
        <v>57</v>
      </c>
      <c r="J44" s="100"/>
      <c r="K44" s="104" t="s">
        <v>27</v>
      </c>
      <c r="L44" s="101" t="s">
        <v>31</v>
      </c>
      <c r="M44" s="101"/>
      <c r="N44" s="22"/>
    </row>
    <row r="45" spans="1:14" ht="39.950000000000003" customHeight="1" x14ac:dyDescent="0.55000000000000004">
      <c r="A45" s="89"/>
      <c r="B45" s="102"/>
      <c r="C45" s="102"/>
      <c r="D45" s="103"/>
      <c r="E45" s="103"/>
      <c r="F45" s="96"/>
      <c r="G45" s="24"/>
      <c r="H45" s="25">
        <v>2240</v>
      </c>
      <c r="I45" s="26"/>
      <c r="J45" s="27">
        <v>2240</v>
      </c>
      <c r="K45" s="104"/>
      <c r="L45" s="87" t="s">
        <v>337</v>
      </c>
      <c r="M45" s="88"/>
      <c r="N45" s="22"/>
    </row>
    <row r="46" spans="1:14" ht="39.950000000000003" customHeight="1" x14ac:dyDescent="0.55000000000000004">
      <c r="A46" s="89">
        <v>20</v>
      </c>
      <c r="B46" s="102" t="s">
        <v>338</v>
      </c>
      <c r="C46" s="102"/>
      <c r="D46" s="103">
        <v>65000</v>
      </c>
      <c r="E46" s="103">
        <v>65000</v>
      </c>
      <c r="F46" s="104" t="s">
        <v>25</v>
      </c>
      <c r="G46" s="98" t="s">
        <v>339</v>
      </c>
      <c r="H46" s="99"/>
      <c r="I46" s="98" t="s">
        <v>339</v>
      </c>
      <c r="J46" s="100"/>
      <c r="K46" s="104" t="s">
        <v>27</v>
      </c>
      <c r="L46" s="101" t="s">
        <v>31</v>
      </c>
      <c r="M46" s="101"/>
      <c r="N46" s="22"/>
    </row>
    <row r="47" spans="1:14" ht="39.950000000000003" customHeight="1" x14ac:dyDescent="0.55000000000000004">
      <c r="A47" s="89"/>
      <c r="B47" s="102"/>
      <c r="C47" s="102"/>
      <c r="D47" s="103"/>
      <c r="E47" s="103"/>
      <c r="F47" s="96"/>
      <c r="G47" s="24"/>
      <c r="H47" s="25">
        <v>65000</v>
      </c>
      <c r="I47" s="26"/>
      <c r="J47" s="27">
        <v>65000</v>
      </c>
      <c r="K47" s="104"/>
      <c r="L47" s="87" t="s">
        <v>340</v>
      </c>
      <c r="M47" s="88"/>
      <c r="N47" s="22"/>
    </row>
    <row r="48" spans="1:14" ht="39.950000000000003" customHeight="1" x14ac:dyDescent="0.55000000000000004">
      <c r="A48" s="89">
        <v>21</v>
      </c>
      <c r="B48" s="102" t="s">
        <v>341</v>
      </c>
      <c r="C48" s="102"/>
      <c r="D48" s="103">
        <v>16000</v>
      </c>
      <c r="E48" s="103">
        <v>16000</v>
      </c>
      <c r="F48" s="104" t="s">
        <v>25</v>
      </c>
      <c r="G48" s="98" t="s">
        <v>342</v>
      </c>
      <c r="H48" s="99"/>
      <c r="I48" s="98" t="s">
        <v>342</v>
      </c>
      <c r="J48" s="100"/>
      <c r="K48" s="104" t="s">
        <v>27</v>
      </c>
      <c r="L48" s="101" t="s">
        <v>31</v>
      </c>
      <c r="M48" s="101"/>
      <c r="N48" s="22"/>
    </row>
    <row r="49" spans="1:14" ht="39.950000000000003" customHeight="1" x14ac:dyDescent="0.55000000000000004">
      <c r="A49" s="89"/>
      <c r="B49" s="102"/>
      <c r="C49" s="102"/>
      <c r="D49" s="103"/>
      <c r="E49" s="103"/>
      <c r="F49" s="96"/>
      <c r="G49" s="24"/>
      <c r="H49" s="25">
        <v>16000</v>
      </c>
      <c r="I49" s="26"/>
      <c r="J49" s="27">
        <v>16000</v>
      </c>
      <c r="K49" s="104"/>
      <c r="L49" s="87" t="s">
        <v>343</v>
      </c>
      <c r="M49" s="88"/>
      <c r="N49" s="22"/>
    </row>
    <row r="50" spans="1:14" ht="39.950000000000003" customHeight="1" x14ac:dyDescent="0.55000000000000004">
      <c r="A50" s="89">
        <v>22</v>
      </c>
      <c r="B50" s="102" t="s">
        <v>344</v>
      </c>
      <c r="C50" s="102"/>
      <c r="D50" s="103">
        <v>26950</v>
      </c>
      <c r="E50" s="103">
        <v>26950</v>
      </c>
      <c r="F50" s="104" t="s">
        <v>25</v>
      </c>
      <c r="G50" s="98" t="s">
        <v>57</v>
      </c>
      <c r="H50" s="99"/>
      <c r="I50" s="98" t="s">
        <v>57</v>
      </c>
      <c r="J50" s="100"/>
      <c r="K50" s="104" t="s">
        <v>27</v>
      </c>
      <c r="L50" s="101" t="s">
        <v>31</v>
      </c>
      <c r="M50" s="101"/>
      <c r="N50" s="22"/>
    </row>
    <row r="51" spans="1:14" ht="39.950000000000003" customHeight="1" x14ac:dyDescent="0.55000000000000004">
      <c r="A51" s="89"/>
      <c r="B51" s="102"/>
      <c r="C51" s="102"/>
      <c r="D51" s="103"/>
      <c r="E51" s="103"/>
      <c r="F51" s="96"/>
      <c r="G51" s="24"/>
      <c r="H51" s="25">
        <v>26950</v>
      </c>
      <c r="I51" s="26"/>
      <c r="J51" s="27">
        <v>26950</v>
      </c>
      <c r="K51" s="104"/>
      <c r="L51" s="87" t="s">
        <v>345</v>
      </c>
      <c r="M51" s="88"/>
      <c r="N51" s="22"/>
    </row>
    <row r="52" spans="1:14" ht="39.950000000000003" customHeight="1" x14ac:dyDescent="0.55000000000000004">
      <c r="A52" s="89">
        <v>23</v>
      </c>
      <c r="B52" s="102" t="s">
        <v>346</v>
      </c>
      <c r="C52" s="102"/>
      <c r="D52" s="103">
        <v>1350</v>
      </c>
      <c r="E52" s="103">
        <v>1350</v>
      </c>
      <c r="F52" s="104" t="s">
        <v>25</v>
      </c>
      <c r="G52" s="98" t="s">
        <v>51</v>
      </c>
      <c r="H52" s="99"/>
      <c r="I52" s="98" t="s">
        <v>51</v>
      </c>
      <c r="J52" s="99"/>
      <c r="K52" s="104" t="s">
        <v>27</v>
      </c>
      <c r="L52" s="101" t="s">
        <v>31</v>
      </c>
      <c r="M52" s="101"/>
      <c r="N52" s="22"/>
    </row>
    <row r="53" spans="1:14" ht="39.950000000000003" customHeight="1" x14ac:dyDescent="0.55000000000000004">
      <c r="A53" s="89"/>
      <c r="B53" s="102"/>
      <c r="C53" s="102"/>
      <c r="D53" s="103"/>
      <c r="E53" s="103"/>
      <c r="F53" s="104"/>
      <c r="G53" s="24"/>
      <c r="H53" s="25">
        <v>1350</v>
      </c>
      <c r="I53" s="26"/>
      <c r="J53" s="27">
        <v>1350</v>
      </c>
      <c r="K53" s="104"/>
      <c r="L53" s="87" t="s">
        <v>347</v>
      </c>
      <c r="M53" s="88"/>
      <c r="N53" s="22"/>
    </row>
    <row r="54" spans="1:14" ht="39.950000000000003" customHeight="1" x14ac:dyDescent="0.55000000000000004">
      <c r="A54" s="89">
        <v>24</v>
      </c>
      <c r="B54" s="102" t="s">
        <v>348</v>
      </c>
      <c r="C54" s="102"/>
      <c r="D54" s="103">
        <v>92277</v>
      </c>
      <c r="E54" s="103">
        <v>88134</v>
      </c>
      <c r="F54" s="104" t="s">
        <v>25</v>
      </c>
      <c r="G54" s="98" t="s">
        <v>205</v>
      </c>
      <c r="H54" s="99"/>
      <c r="I54" s="98" t="s">
        <v>205</v>
      </c>
      <c r="J54" s="99"/>
      <c r="K54" s="104" t="s">
        <v>27</v>
      </c>
      <c r="L54" s="101" t="s">
        <v>31</v>
      </c>
      <c r="M54" s="101"/>
      <c r="N54" s="22"/>
    </row>
    <row r="55" spans="1:14" ht="39.950000000000003" customHeight="1" x14ac:dyDescent="0.55000000000000004">
      <c r="A55" s="89"/>
      <c r="B55" s="102"/>
      <c r="C55" s="102"/>
      <c r="D55" s="103"/>
      <c r="E55" s="103"/>
      <c r="F55" s="104"/>
      <c r="G55" s="24"/>
      <c r="H55" s="25">
        <v>88000</v>
      </c>
      <c r="I55" s="26"/>
      <c r="J55" s="27">
        <v>88000</v>
      </c>
      <c r="K55" s="104"/>
      <c r="L55" s="87" t="s">
        <v>323</v>
      </c>
      <c r="M55" s="88"/>
      <c r="N55" s="22"/>
    </row>
    <row r="56" spans="1:14" ht="39.950000000000003" customHeight="1" x14ac:dyDescent="0.55000000000000004">
      <c r="A56" s="89">
        <v>25</v>
      </c>
      <c r="B56" s="102" t="s">
        <v>349</v>
      </c>
      <c r="C56" s="102"/>
      <c r="D56" s="103">
        <v>21240</v>
      </c>
      <c r="E56" s="103">
        <v>21240</v>
      </c>
      <c r="F56" s="104" t="s">
        <v>25</v>
      </c>
      <c r="G56" s="98" t="s">
        <v>58</v>
      </c>
      <c r="H56" s="99"/>
      <c r="I56" s="98" t="s">
        <v>58</v>
      </c>
      <c r="J56" s="100"/>
      <c r="K56" s="104" t="s">
        <v>27</v>
      </c>
      <c r="L56" s="101" t="s">
        <v>31</v>
      </c>
      <c r="M56" s="101"/>
      <c r="N56" s="22"/>
    </row>
    <row r="57" spans="1:14" ht="50.25" customHeight="1" x14ac:dyDescent="0.55000000000000004">
      <c r="A57" s="89"/>
      <c r="B57" s="102"/>
      <c r="C57" s="102"/>
      <c r="D57" s="103"/>
      <c r="E57" s="103"/>
      <c r="F57" s="104"/>
      <c r="G57" s="24"/>
      <c r="H57" s="25">
        <v>21240</v>
      </c>
      <c r="I57" s="26"/>
      <c r="J57" s="27">
        <v>21240</v>
      </c>
      <c r="K57" s="104"/>
      <c r="L57" s="87" t="s">
        <v>350</v>
      </c>
      <c r="M57" s="88"/>
      <c r="N57" s="22"/>
    </row>
    <row r="58" spans="1:14" ht="64.5" customHeight="1" x14ac:dyDescent="0.55000000000000004">
      <c r="A58" s="89">
        <v>26</v>
      </c>
      <c r="B58" s="102" t="s">
        <v>351</v>
      </c>
      <c r="C58" s="102"/>
      <c r="D58" s="103">
        <v>86000</v>
      </c>
      <c r="E58" s="103">
        <v>86379.97</v>
      </c>
      <c r="F58" s="104" t="s">
        <v>25</v>
      </c>
      <c r="G58" s="98" t="s">
        <v>75</v>
      </c>
      <c r="H58" s="99"/>
      <c r="I58" s="98" t="s">
        <v>75</v>
      </c>
      <c r="J58" s="100"/>
      <c r="K58" s="104" t="s">
        <v>27</v>
      </c>
      <c r="L58" s="101" t="s">
        <v>31</v>
      </c>
      <c r="M58" s="101"/>
      <c r="N58" s="22"/>
    </row>
    <row r="59" spans="1:14" ht="39.950000000000003" customHeight="1" x14ac:dyDescent="0.55000000000000004">
      <c r="A59" s="89"/>
      <c r="B59" s="102"/>
      <c r="C59" s="102"/>
      <c r="D59" s="103"/>
      <c r="E59" s="103"/>
      <c r="F59" s="104"/>
      <c r="G59" s="24"/>
      <c r="H59" s="25">
        <v>85500</v>
      </c>
      <c r="I59" s="26"/>
      <c r="J59" s="27">
        <v>85500</v>
      </c>
      <c r="K59" s="104"/>
      <c r="L59" s="87" t="s">
        <v>352</v>
      </c>
      <c r="M59" s="88"/>
      <c r="N59" s="22"/>
    </row>
    <row r="60" spans="1:14" ht="39.950000000000003" customHeight="1" x14ac:dyDescent="0.55000000000000004">
      <c r="A60" s="89">
        <v>27</v>
      </c>
      <c r="B60" s="90" t="s">
        <v>353</v>
      </c>
      <c r="C60" s="91"/>
      <c r="D60" s="94">
        <v>411949</v>
      </c>
      <c r="E60" s="94">
        <v>391916.87</v>
      </c>
      <c r="F60" s="96" t="s">
        <v>25</v>
      </c>
      <c r="G60" s="98" t="s">
        <v>59</v>
      </c>
      <c r="H60" s="100"/>
      <c r="I60" s="98" t="s">
        <v>59</v>
      </c>
      <c r="J60" s="100"/>
      <c r="K60" s="96" t="s">
        <v>27</v>
      </c>
      <c r="L60" s="101" t="s">
        <v>28</v>
      </c>
      <c r="M60" s="101"/>
      <c r="N60" s="22"/>
    </row>
    <row r="61" spans="1:14" ht="54" customHeight="1" x14ac:dyDescent="0.55000000000000004">
      <c r="A61" s="89"/>
      <c r="B61" s="92"/>
      <c r="C61" s="93"/>
      <c r="D61" s="95"/>
      <c r="E61" s="95"/>
      <c r="F61" s="97"/>
      <c r="G61" s="24"/>
      <c r="H61" s="25">
        <v>391850</v>
      </c>
      <c r="I61" s="26"/>
      <c r="J61" s="27">
        <v>391850</v>
      </c>
      <c r="K61" s="97"/>
      <c r="L61" s="87" t="s">
        <v>354</v>
      </c>
      <c r="M61" s="88"/>
      <c r="N61" s="22"/>
    </row>
    <row r="62" spans="1:14" ht="39.950000000000003" customHeight="1" x14ac:dyDescent="0.55000000000000004">
      <c r="A62" s="89">
        <v>28</v>
      </c>
      <c r="B62" s="90" t="s">
        <v>355</v>
      </c>
      <c r="C62" s="91"/>
      <c r="D62" s="94">
        <v>268528</v>
      </c>
      <c r="E62" s="94">
        <v>259451.43</v>
      </c>
      <c r="F62" s="96" t="s">
        <v>25</v>
      </c>
      <c r="G62" s="98" t="s">
        <v>59</v>
      </c>
      <c r="H62" s="100"/>
      <c r="I62" s="98" t="s">
        <v>59</v>
      </c>
      <c r="J62" s="100"/>
      <c r="K62" s="96" t="s">
        <v>27</v>
      </c>
      <c r="L62" s="101" t="s">
        <v>28</v>
      </c>
      <c r="M62" s="101"/>
      <c r="N62" s="22"/>
    </row>
    <row r="63" spans="1:14" ht="51.75" customHeight="1" x14ac:dyDescent="0.55000000000000004">
      <c r="A63" s="89"/>
      <c r="B63" s="92"/>
      <c r="C63" s="93"/>
      <c r="D63" s="95"/>
      <c r="E63" s="95"/>
      <c r="F63" s="97"/>
      <c r="G63" s="24"/>
      <c r="H63" s="25">
        <v>259000</v>
      </c>
      <c r="I63" s="26"/>
      <c r="J63" s="25">
        <v>259000</v>
      </c>
      <c r="K63" s="97"/>
      <c r="L63" s="187" t="s">
        <v>380</v>
      </c>
      <c r="M63" s="188"/>
      <c r="N63" s="22"/>
    </row>
    <row r="64" spans="1:14" ht="27.95" customHeight="1" x14ac:dyDescent="0.55000000000000004">
      <c r="A64" s="104"/>
      <c r="B64" s="104"/>
      <c r="C64" s="104"/>
      <c r="D64" s="73">
        <f>SUM(D8:D63)</f>
        <v>1403452.65</v>
      </c>
      <c r="E64" s="73">
        <f>SUM(E8:E63)</f>
        <v>1370580.92</v>
      </c>
      <c r="F64" s="74"/>
      <c r="G64" s="122">
        <f>SUM(H9,H11,H13,H15,H17,H19,H21,H23,H25,H27,H29,H31,H33,H35,H37,H39,H41,H43,H45,H47,H49,H51,H53,H55,H57,H59,H61,H63)</f>
        <v>1369048.65</v>
      </c>
      <c r="H64" s="122">
        <f>SUM(H32:H63)</f>
        <v>1063048.6499999999</v>
      </c>
      <c r="I64" s="122">
        <f>SUM(J9,J11,J13,J15,J17,J19,J21,J23,J25,J27,J29,J31,J33,J35,J37,J39,J41,J43,J45,J47,J49,J51,J53,J55,J57,J59,J61,J63)</f>
        <v>1369048.65</v>
      </c>
      <c r="J64" s="122">
        <f>SUM(J32:J63)</f>
        <v>1063048.6499999999</v>
      </c>
      <c r="K64" s="70"/>
      <c r="L64" s="123"/>
      <c r="M64" s="124"/>
      <c r="N64" s="75"/>
    </row>
    <row r="65" spans="1:13" s="38" customFormat="1" ht="23.25" customHeight="1" x14ac:dyDescent="0.55000000000000004">
      <c r="A65" s="118" t="s">
        <v>393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</row>
    <row r="66" spans="1:13" s="38" customFormat="1" ht="23.25" customHeight="1" x14ac:dyDescent="0.55000000000000004">
      <c r="A66" s="40"/>
      <c r="B66" s="41" t="s">
        <v>146</v>
      </c>
      <c r="C66" s="119" t="s">
        <v>147</v>
      </c>
      <c r="D66" s="120"/>
      <c r="E66" s="121" t="s">
        <v>148</v>
      </c>
      <c r="F66" s="121"/>
      <c r="G66" s="78"/>
      <c r="H66" s="36"/>
      <c r="I66" s="36"/>
      <c r="J66" s="36"/>
      <c r="M66" s="44"/>
    </row>
    <row r="67" spans="1:13" s="38" customFormat="1" ht="23.25" customHeight="1" x14ac:dyDescent="0.55000000000000004">
      <c r="A67" s="45">
        <v>1</v>
      </c>
      <c r="B67" s="46" t="s">
        <v>33</v>
      </c>
      <c r="C67" s="111">
        <v>0</v>
      </c>
      <c r="D67" s="117"/>
      <c r="E67" s="112">
        <v>0</v>
      </c>
      <c r="F67" s="113"/>
      <c r="G67" s="79" t="s">
        <v>149</v>
      </c>
      <c r="H67" s="36"/>
      <c r="I67" s="36"/>
      <c r="J67" s="36"/>
      <c r="M67" s="44"/>
    </row>
    <row r="68" spans="1:13" s="38" customFormat="1" ht="23.25" customHeight="1" x14ac:dyDescent="0.55000000000000004">
      <c r="A68" s="45">
        <v>2</v>
      </c>
      <c r="B68" s="21" t="s">
        <v>34</v>
      </c>
      <c r="C68" s="111">
        <v>0</v>
      </c>
      <c r="D68" s="117"/>
      <c r="E68" s="112">
        <v>0</v>
      </c>
      <c r="F68" s="113"/>
      <c r="G68" s="79" t="s">
        <v>149</v>
      </c>
      <c r="H68" s="48"/>
      <c r="I68" s="36"/>
      <c r="J68" s="36"/>
      <c r="M68" s="44"/>
    </row>
    <row r="69" spans="1:13" s="38" customFormat="1" ht="23.25" customHeight="1" x14ac:dyDescent="0.55000000000000004">
      <c r="A69" s="45">
        <v>3</v>
      </c>
      <c r="B69" s="21" t="s">
        <v>35</v>
      </c>
      <c r="C69" s="111">
        <v>28</v>
      </c>
      <c r="D69" s="117"/>
      <c r="E69" s="112">
        <f>SUM(G64)</f>
        <v>1369048.65</v>
      </c>
      <c r="F69" s="113"/>
      <c r="G69" s="79" t="s">
        <v>149</v>
      </c>
      <c r="H69" s="23"/>
      <c r="I69" s="36"/>
      <c r="J69" s="36"/>
      <c r="M69" s="44"/>
    </row>
    <row r="70" spans="1:13" s="38" customFormat="1" ht="23.25" customHeight="1" x14ac:dyDescent="0.55000000000000004">
      <c r="A70" s="45">
        <v>4</v>
      </c>
      <c r="B70" s="50" t="s">
        <v>150</v>
      </c>
      <c r="C70" s="110">
        <v>0</v>
      </c>
      <c r="D70" s="111"/>
      <c r="E70" s="112">
        <v>0</v>
      </c>
      <c r="F70" s="113"/>
      <c r="G70" s="79" t="s">
        <v>149</v>
      </c>
      <c r="H70" s="23"/>
      <c r="I70" s="36"/>
      <c r="J70" s="36"/>
      <c r="M70" s="44"/>
    </row>
    <row r="71" spans="1:13" s="38" customFormat="1" ht="23.25" customHeight="1" x14ac:dyDescent="0.55000000000000004">
      <c r="A71" s="45">
        <v>5</v>
      </c>
      <c r="B71" s="50" t="s">
        <v>151</v>
      </c>
      <c r="C71" s="110">
        <v>0</v>
      </c>
      <c r="D71" s="111"/>
      <c r="E71" s="112">
        <v>0</v>
      </c>
      <c r="F71" s="113"/>
      <c r="G71" s="79" t="s">
        <v>149</v>
      </c>
      <c r="H71" s="23"/>
      <c r="I71" s="36"/>
      <c r="J71" s="36"/>
      <c r="M71" s="44"/>
    </row>
    <row r="72" spans="1:13" s="38" customFormat="1" ht="23.25" customHeight="1" x14ac:dyDescent="0.55000000000000004">
      <c r="A72" s="80"/>
      <c r="B72" s="51" t="s">
        <v>32</v>
      </c>
      <c r="C72" s="110">
        <f>SUM(C67:D71)</f>
        <v>28</v>
      </c>
      <c r="D72" s="111"/>
      <c r="E72" s="112">
        <f>SUM(E67:F71)</f>
        <v>1369048.65</v>
      </c>
      <c r="F72" s="113"/>
      <c r="G72" s="79" t="s">
        <v>149</v>
      </c>
      <c r="H72" s="23"/>
      <c r="I72" s="36"/>
      <c r="J72" s="36"/>
      <c r="M72" s="44"/>
    </row>
    <row r="73" spans="1:13" s="38" customFormat="1" ht="9.9499999999999993" customHeight="1" x14ac:dyDescent="0.55000000000000004">
      <c r="A73" s="2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  <row r="74" spans="1:13" s="38" customFormat="1" ht="23.25" customHeight="1" x14ac:dyDescent="0.55000000000000004">
      <c r="B74" s="115" t="s">
        <v>152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</row>
    <row r="75" spans="1:13" s="38" customFormat="1" ht="9.9499999999999993" customHeight="1" x14ac:dyDescent="0.55000000000000004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s="38" customFormat="1" ht="27.95" customHeight="1" x14ac:dyDescent="0.55000000000000004">
      <c r="A76" s="23"/>
      <c r="B76" s="107" t="s">
        <v>153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1:13" s="38" customFormat="1" ht="27.95" customHeight="1" x14ac:dyDescent="0.55000000000000004">
      <c r="A77" s="39"/>
      <c r="B77" s="107" t="s">
        <v>154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1:13" ht="9.9499999999999993" customHeight="1" x14ac:dyDescent="0.55000000000000004">
      <c r="A78" s="71"/>
      <c r="D78" s="81"/>
      <c r="E78" s="82"/>
      <c r="G78" s="76"/>
      <c r="H78" s="83"/>
      <c r="I78" s="83"/>
      <c r="J78" s="84"/>
      <c r="M78" s="71"/>
    </row>
    <row r="79" spans="1:13" x14ac:dyDescent="0.55000000000000004">
      <c r="A79" s="71"/>
      <c r="B79" s="108" t="s">
        <v>155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ht="27.95" customHeight="1" x14ac:dyDescent="0.55000000000000004">
      <c r="A80" s="71"/>
      <c r="B80" s="109" t="s">
        <v>156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</row>
    <row r="81" spans="1:14" ht="27.95" customHeight="1" x14ac:dyDescent="0.55000000000000004">
      <c r="A81" s="71"/>
      <c r="B81" s="109" t="s">
        <v>157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</row>
    <row r="85" spans="1:14" s="77" customFormat="1" x14ac:dyDescent="0.55000000000000004">
      <c r="A85" s="23"/>
      <c r="B85" s="76"/>
      <c r="C85" s="76"/>
      <c r="F85" s="23"/>
      <c r="G85" s="23"/>
      <c r="H85" s="23"/>
      <c r="I85" s="23"/>
      <c r="J85" s="23"/>
      <c r="K85" s="23"/>
      <c r="L85" s="23"/>
      <c r="M85" s="23"/>
      <c r="N85" s="23"/>
    </row>
  </sheetData>
  <mergeCells count="32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30:A31"/>
    <mergeCell ref="B30:C31"/>
    <mergeCell ref="D30:D31"/>
    <mergeCell ref="E30:E31"/>
    <mergeCell ref="F30:F31"/>
    <mergeCell ref="G30:H30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42:A43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8:A49"/>
    <mergeCell ref="B48:C49"/>
    <mergeCell ref="D48:D49"/>
    <mergeCell ref="E48:E49"/>
    <mergeCell ref="F48:F49"/>
    <mergeCell ref="G48:H48"/>
    <mergeCell ref="I48:J48"/>
    <mergeCell ref="K48:K49"/>
    <mergeCell ref="L48:M48"/>
    <mergeCell ref="L49:M49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52:A53"/>
    <mergeCell ref="B52:C53"/>
    <mergeCell ref="D52:D53"/>
    <mergeCell ref="E52:E53"/>
    <mergeCell ref="F52:F53"/>
    <mergeCell ref="G52:H52"/>
    <mergeCell ref="I52:J52"/>
    <mergeCell ref="K52:K53"/>
    <mergeCell ref="L52:M52"/>
    <mergeCell ref="L53:M53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6:A57"/>
    <mergeCell ref="B56:C57"/>
    <mergeCell ref="D56:D57"/>
    <mergeCell ref="E56:E57"/>
    <mergeCell ref="F56:F57"/>
    <mergeCell ref="G56:H56"/>
    <mergeCell ref="I56:J56"/>
    <mergeCell ref="K56:K57"/>
    <mergeCell ref="L56:M56"/>
    <mergeCell ref="L57:M57"/>
    <mergeCell ref="A58:A59"/>
    <mergeCell ref="B58:C59"/>
    <mergeCell ref="D58:D59"/>
    <mergeCell ref="E58:E59"/>
    <mergeCell ref="F58:F59"/>
    <mergeCell ref="G58:H58"/>
    <mergeCell ref="I58:J58"/>
    <mergeCell ref="K58:K59"/>
    <mergeCell ref="L58:M58"/>
    <mergeCell ref="L59:M59"/>
    <mergeCell ref="A60:A61"/>
    <mergeCell ref="B60:C61"/>
    <mergeCell ref="D60:D61"/>
    <mergeCell ref="E60:E61"/>
    <mergeCell ref="F60:F61"/>
    <mergeCell ref="G60:H60"/>
    <mergeCell ref="I62:J62"/>
    <mergeCell ref="K62:K63"/>
    <mergeCell ref="L62:M62"/>
    <mergeCell ref="L63:M63"/>
    <mergeCell ref="A64:C64"/>
    <mergeCell ref="G64:H64"/>
    <mergeCell ref="I64:J64"/>
    <mergeCell ref="L64:M64"/>
    <mergeCell ref="I60:J60"/>
    <mergeCell ref="K60:K61"/>
    <mergeCell ref="L60:M60"/>
    <mergeCell ref="L61:M61"/>
    <mergeCell ref="A62:A63"/>
    <mergeCell ref="B62:C63"/>
    <mergeCell ref="D62:D63"/>
    <mergeCell ref="E62:E63"/>
    <mergeCell ref="F62:F63"/>
    <mergeCell ref="G62:H62"/>
    <mergeCell ref="C69:D69"/>
    <mergeCell ref="E69:F69"/>
    <mergeCell ref="C70:D70"/>
    <mergeCell ref="E70:F70"/>
    <mergeCell ref="C71:D71"/>
    <mergeCell ref="E71:F71"/>
    <mergeCell ref="A65:M65"/>
    <mergeCell ref="C66:D66"/>
    <mergeCell ref="E66:F66"/>
    <mergeCell ref="C67:D67"/>
    <mergeCell ref="E67:F67"/>
    <mergeCell ref="C68:D68"/>
    <mergeCell ref="E68:F68"/>
    <mergeCell ref="B77:M77"/>
    <mergeCell ref="B79:M79"/>
    <mergeCell ref="B80:M80"/>
    <mergeCell ref="B81:M81"/>
    <mergeCell ref="C72:D72"/>
    <mergeCell ref="E72:F72"/>
    <mergeCell ref="B73:M73"/>
    <mergeCell ref="B74:M74"/>
    <mergeCell ref="A75:M75"/>
    <mergeCell ref="B76:M76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5664-353D-4E5E-80BF-2BE2E8DCE70D}">
  <dimension ref="A1:N59"/>
  <sheetViews>
    <sheetView topLeftCell="A41" zoomScale="85" zoomScaleNormal="85" zoomScaleSheetLayoutView="85" workbookViewId="0">
      <selection activeCell="A22" sqref="A22:M23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2.5" style="23" bestFit="1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374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375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356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381</v>
      </c>
      <c r="M9" s="128"/>
      <c r="N9" s="22"/>
    </row>
    <row r="10" spans="1:14" ht="39.950000000000003" customHeight="1" x14ac:dyDescent="0.55000000000000004">
      <c r="A10" s="89">
        <v>2</v>
      </c>
      <c r="B10" s="102" t="s">
        <v>405</v>
      </c>
      <c r="C10" s="102"/>
      <c r="D10" s="103">
        <v>16725</v>
      </c>
      <c r="E10" s="103">
        <v>16725</v>
      </c>
      <c r="F10" s="104" t="s">
        <v>26</v>
      </c>
      <c r="G10" s="98" t="s">
        <v>61</v>
      </c>
      <c r="H10" s="99"/>
      <c r="I10" s="98" t="s">
        <v>61</v>
      </c>
      <c r="J10" s="100"/>
      <c r="K10" s="104" t="s">
        <v>27</v>
      </c>
      <c r="L10" s="101" t="s">
        <v>29</v>
      </c>
      <c r="M10" s="101"/>
      <c r="N10" s="22"/>
    </row>
    <row r="11" spans="1:14" ht="39.950000000000003" customHeight="1" x14ac:dyDescent="0.55000000000000004">
      <c r="A11" s="89"/>
      <c r="B11" s="102"/>
      <c r="C11" s="102"/>
      <c r="D11" s="103"/>
      <c r="E11" s="103"/>
      <c r="F11" s="104"/>
      <c r="G11" s="24"/>
      <c r="H11" s="25">
        <v>16725</v>
      </c>
      <c r="I11" s="26"/>
      <c r="J11" s="27">
        <v>16725</v>
      </c>
      <c r="K11" s="104"/>
      <c r="L11" s="187" t="s">
        <v>357</v>
      </c>
      <c r="M11" s="188"/>
      <c r="N11" s="22"/>
    </row>
    <row r="12" spans="1:14" ht="39.950000000000003" customHeight="1" x14ac:dyDescent="0.55000000000000004">
      <c r="A12" s="89">
        <v>3</v>
      </c>
      <c r="B12" s="102" t="s">
        <v>406</v>
      </c>
      <c r="C12" s="102"/>
      <c r="D12" s="103">
        <v>19871</v>
      </c>
      <c r="E12" s="103">
        <v>19871</v>
      </c>
      <c r="F12" s="104" t="s">
        <v>26</v>
      </c>
      <c r="G12" s="98" t="s">
        <v>61</v>
      </c>
      <c r="H12" s="99"/>
      <c r="I12" s="98" t="s">
        <v>61</v>
      </c>
      <c r="J12" s="100"/>
      <c r="K12" s="104" t="s">
        <v>27</v>
      </c>
      <c r="L12" s="101" t="s">
        <v>29</v>
      </c>
      <c r="M12" s="101"/>
      <c r="N12" s="22"/>
    </row>
    <row r="13" spans="1:14" ht="39.950000000000003" customHeight="1" x14ac:dyDescent="0.55000000000000004">
      <c r="A13" s="89"/>
      <c r="B13" s="102"/>
      <c r="C13" s="102"/>
      <c r="D13" s="103"/>
      <c r="E13" s="103"/>
      <c r="F13" s="104"/>
      <c r="G13" s="24"/>
      <c r="H13" s="25">
        <v>19871</v>
      </c>
      <c r="I13" s="26"/>
      <c r="J13" s="27">
        <v>19871</v>
      </c>
      <c r="K13" s="104"/>
      <c r="L13" s="187" t="s">
        <v>358</v>
      </c>
      <c r="M13" s="188"/>
      <c r="N13" s="22"/>
    </row>
    <row r="14" spans="1:14" ht="39.950000000000003" customHeight="1" x14ac:dyDescent="0.55000000000000004">
      <c r="A14" s="89">
        <v>4</v>
      </c>
      <c r="B14" s="102" t="s">
        <v>359</v>
      </c>
      <c r="C14" s="102"/>
      <c r="D14" s="103">
        <v>117581.04</v>
      </c>
      <c r="E14" s="103">
        <v>111900</v>
      </c>
      <c r="F14" s="104" t="s">
        <v>25</v>
      </c>
      <c r="G14" s="98" t="s">
        <v>68</v>
      </c>
      <c r="H14" s="99"/>
      <c r="I14" s="98" t="s">
        <v>68</v>
      </c>
      <c r="J14" s="100"/>
      <c r="K14" s="104" t="s">
        <v>27</v>
      </c>
      <c r="L14" s="101" t="s">
        <v>31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96"/>
      <c r="G15" s="24"/>
      <c r="H15" s="25">
        <v>111700</v>
      </c>
      <c r="I15" s="26"/>
      <c r="J15" s="27">
        <v>111700</v>
      </c>
      <c r="K15" s="104"/>
      <c r="L15" s="187" t="s">
        <v>360</v>
      </c>
      <c r="M15" s="188"/>
      <c r="N15" s="22"/>
    </row>
    <row r="16" spans="1:14" ht="39.950000000000003" customHeight="1" x14ac:dyDescent="0.55000000000000004">
      <c r="A16" s="89">
        <v>5</v>
      </c>
      <c r="B16" s="102" t="s">
        <v>361</v>
      </c>
      <c r="C16" s="102"/>
      <c r="D16" s="103">
        <v>60047.360000000001</v>
      </c>
      <c r="E16" s="103">
        <v>60000</v>
      </c>
      <c r="F16" s="104" t="s">
        <v>25</v>
      </c>
      <c r="G16" s="98" t="s">
        <v>68</v>
      </c>
      <c r="H16" s="99"/>
      <c r="I16" s="98" t="s">
        <v>68</v>
      </c>
      <c r="J16" s="100"/>
      <c r="K16" s="104" t="s">
        <v>27</v>
      </c>
      <c r="L16" s="101" t="s">
        <v>31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96"/>
      <c r="G17" s="24"/>
      <c r="H17" s="25">
        <v>59800</v>
      </c>
      <c r="I17" s="26"/>
      <c r="J17" s="27">
        <v>59800</v>
      </c>
      <c r="K17" s="104"/>
      <c r="L17" s="187" t="s">
        <v>362</v>
      </c>
      <c r="M17" s="188"/>
      <c r="N17" s="22"/>
    </row>
    <row r="18" spans="1:14" ht="39.950000000000003" customHeight="1" x14ac:dyDescent="0.55000000000000004">
      <c r="A18" s="89">
        <v>6</v>
      </c>
      <c r="B18" s="102" t="s">
        <v>363</v>
      </c>
      <c r="C18" s="102"/>
      <c r="D18" s="103">
        <v>15000</v>
      </c>
      <c r="E18" s="103">
        <v>15000</v>
      </c>
      <c r="F18" s="104" t="s">
        <v>25</v>
      </c>
      <c r="G18" s="98" t="s">
        <v>364</v>
      </c>
      <c r="H18" s="99"/>
      <c r="I18" s="98" t="s">
        <v>364</v>
      </c>
      <c r="J18" s="100"/>
      <c r="K18" s="104" t="s">
        <v>27</v>
      </c>
      <c r="L18" s="101" t="s">
        <v>31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96"/>
      <c r="G19" s="24"/>
      <c r="H19" s="25">
        <v>15000</v>
      </c>
      <c r="I19" s="26"/>
      <c r="J19" s="27">
        <v>15000</v>
      </c>
      <c r="K19" s="104"/>
      <c r="L19" s="187" t="s">
        <v>365</v>
      </c>
      <c r="M19" s="188"/>
      <c r="N19" s="22"/>
    </row>
    <row r="20" spans="1:14" ht="39.950000000000003" customHeight="1" x14ac:dyDescent="0.55000000000000004">
      <c r="A20" s="89">
        <v>7</v>
      </c>
      <c r="B20" s="102" t="s">
        <v>366</v>
      </c>
      <c r="C20" s="102"/>
      <c r="D20" s="103">
        <v>17000</v>
      </c>
      <c r="E20" s="103">
        <v>17000</v>
      </c>
      <c r="F20" s="104" t="s">
        <v>25</v>
      </c>
      <c r="G20" s="98" t="s">
        <v>367</v>
      </c>
      <c r="H20" s="99"/>
      <c r="I20" s="98" t="s">
        <v>367</v>
      </c>
      <c r="J20" s="100"/>
      <c r="K20" s="104" t="s">
        <v>27</v>
      </c>
      <c r="L20" s="101" t="s">
        <v>31</v>
      </c>
      <c r="M20" s="101"/>
      <c r="N20" s="22"/>
    </row>
    <row r="21" spans="1:14" ht="75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17000</v>
      </c>
      <c r="I21" s="26"/>
      <c r="J21" s="27">
        <v>17000</v>
      </c>
      <c r="K21" s="104"/>
      <c r="L21" s="187" t="s">
        <v>368</v>
      </c>
      <c r="M21" s="188"/>
      <c r="N21" s="22"/>
    </row>
    <row r="22" spans="1:14" ht="53.25" customHeight="1" x14ac:dyDescent="0.55000000000000004">
      <c r="A22" s="89">
        <v>8</v>
      </c>
      <c r="B22" s="102" t="s">
        <v>370</v>
      </c>
      <c r="C22" s="102"/>
      <c r="D22" s="103">
        <v>18000</v>
      </c>
      <c r="E22" s="103">
        <v>18000</v>
      </c>
      <c r="F22" s="104" t="s">
        <v>25</v>
      </c>
      <c r="G22" s="98" t="s">
        <v>369</v>
      </c>
      <c r="H22" s="99"/>
      <c r="I22" s="98" t="s">
        <v>369</v>
      </c>
      <c r="J22" s="100"/>
      <c r="K22" s="104" t="s">
        <v>27</v>
      </c>
      <c r="L22" s="101" t="s">
        <v>31</v>
      </c>
      <c r="M22" s="101"/>
      <c r="N22" s="22"/>
    </row>
    <row r="23" spans="1:14" ht="39.950000000000003" customHeight="1" x14ac:dyDescent="0.55000000000000004">
      <c r="A23" s="89"/>
      <c r="B23" s="102"/>
      <c r="C23" s="102"/>
      <c r="D23" s="103"/>
      <c r="E23" s="103"/>
      <c r="F23" s="104"/>
      <c r="G23" s="24"/>
      <c r="H23" s="25">
        <v>18000</v>
      </c>
      <c r="I23" s="26"/>
      <c r="J23" s="27">
        <v>18000</v>
      </c>
      <c r="K23" s="104"/>
      <c r="L23" s="187" t="s">
        <v>371</v>
      </c>
      <c r="M23" s="188"/>
      <c r="N23" s="22"/>
    </row>
    <row r="24" spans="1:14" ht="39.950000000000003" customHeight="1" x14ac:dyDescent="0.55000000000000004">
      <c r="A24" s="89">
        <v>9</v>
      </c>
      <c r="B24" s="102" t="s">
        <v>376</v>
      </c>
      <c r="C24" s="102"/>
      <c r="D24" s="103">
        <v>6300</v>
      </c>
      <c r="E24" s="103">
        <v>6300</v>
      </c>
      <c r="F24" s="104" t="s">
        <v>25</v>
      </c>
      <c r="G24" s="98" t="s">
        <v>57</v>
      </c>
      <c r="H24" s="99"/>
      <c r="I24" s="98" t="s">
        <v>57</v>
      </c>
      <c r="J24" s="99"/>
      <c r="K24" s="104" t="s">
        <v>27</v>
      </c>
      <c r="L24" s="101" t="s">
        <v>31</v>
      </c>
      <c r="M24" s="101"/>
      <c r="N24" s="22"/>
    </row>
    <row r="25" spans="1:14" ht="39.950000000000003" customHeight="1" x14ac:dyDescent="0.55000000000000004">
      <c r="A25" s="89"/>
      <c r="B25" s="102"/>
      <c r="C25" s="102"/>
      <c r="D25" s="103"/>
      <c r="E25" s="103"/>
      <c r="F25" s="104"/>
      <c r="G25" s="24"/>
      <c r="H25" s="25">
        <v>6300</v>
      </c>
      <c r="I25" s="26"/>
      <c r="J25" s="27">
        <v>6300</v>
      </c>
      <c r="K25" s="104"/>
      <c r="L25" s="187" t="s">
        <v>377</v>
      </c>
      <c r="M25" s="188"/>
      <c r="N25" s="22"/>
    </row>
    <row r="26" spans="1:14" ht="39.950000000000003" customHeight="1" x14ac:dyDescent="0.55000000000000004">
      <c r="A26" s="89">
        <v>10</v>
      </c>
      <c r="B26" s="102" t="s">
        <v>378</v>
      </c>
      <c r="C26" s="102"/>
      <c r="D26" s="103">
        <v>15780</v>
      </c>
      <c r="E26" s="103">
        <v>15780</v>
      </c>
      <c r="F26" s="104" t="s">
        <v>25</v>
      </c>
      <c r="G26" s="98" t="s">
        <v>57</v>
      </c>
      <c r="H26" s="99"/>
      <c r="I26" s="98" t="s">
        <v>57</v>
      </c>
      <c r="J26" s="99"/>
      <c r="K26" s="104" t="s">
        <v>27</v>
      </c>
      <c r="L26" s="101" t="s">
        <v>31</v>
      </c>
      <c r="M26" s="101"/>
      <c r="N26" s="22"/>
    </row>
    <row r="27" spans="1:14" ht="39.950000000000003" customHeight="1" x14ac:dyDescent="0.55000000000000004">
      <c r="A27" s="89"/>
      <c r="B27" s="102"/>
      <c r="C27" s="102"/>
      <c r="D27" s="103"/>
      <c r="E27" s="103"/>
      <c r="F27" s="104"/>
      <c r="G27" s="24"/>
      <c r="H27" s="25">
        <v>15780</v>
      </c>
      <c r="I27" s="26"/>
      <c r="J27" s="27">
        <v>15780</v>
      </c>
      <c r="K27" s="104"/>
      <c r="L27" s="187" t="s">
        <v>379</v>
      </c>
      <c r="M27" s="188"/>
      <c r="N27" s="22"/>
    </row>
    <row r="28" spans="1:14" ht="39.950000000000003" customHeight="1" x14ac:dyDescent="0.55000000000000004">
      <c r="A28" s="105">
        <v>11</v>
      </c>
      <c r="B28" s="90" t="s">
        <v>383</v>
      </c>
      <c r="C28" s="91"/>
      <c r="D28" s="94">
        <v>136587</v>
      </c>
      <c r="E28" s="94">
        <v>149779.65</v>
      </c>
      <c r="F28" s="96" t="s">
        <v>25</v>
      </c>
      <c r="G28" s="98" t="s">
        <v>339</v>
      </c>
      <c r="H28" s="100"/>
      <c r="I28" s="98" t="s">
        <v>339</v>
      </c>
      <c r="J28" s="100"/>
      <c r="K28" s="96" t="s">
        <v>27</v>
      </c>
      <c r="L28" s="85" t="s">
        <v>28</v>
      </c>
      <c r="M28" s="86"/>
      <c r="N28" s="22"/>
    </row>
    <row r="29" spans="1:14" ht="54" customHeight="1" x14ac:dyDescent="0.55000000000000004">
      <c r="A29" s="106"/>
      <c r="B29" s="92"/>
      <c r="C29" s="93"/>
      <c r="D29" s="95"/>
      <c r="E29" s="95"/>
      <c r="F29" s="97"/>
      <c r="G29" s="24"/>
      <c r="H29" s="25">
        <v>136500</v>
      </c>
      <c r="I29" s="26"/>
      <c r="J29" s="27">
        <v>136500</v>
      </c>
      <c r="K29" s="97"/>
      <c r="L29" s="187" t="s">
        <v>382</v>
      </c>
      <c r="M29" s="188"/>
      <c r="N29" s="22"/>
    </row>
    <row r="30" spans="1:14" ht="39.950000000000003" customHeight="1" x14ac:dyDescent="0.55000000000000004">
      <c r="A30" s="89">
        <v>12</v>
      </c>
      <c r="B30" s="90" t="s">
        <v>384</v>
      </c>
      <c r="C30" s="91"/>
      <c r="D30" s="94">
        <v>279185.05</v>
      </c>
      <c r="E30" s="94">
        <v>285694.09000000003</v>
      </c>
      <c r="F30" s="96" t="s">
        <v>25</v>
      </c>
      <c r="G30" s="98" t="s">
        <v>59</v>
      </c>
      <c r="H30" s="100"/>
      <c r="I30" s="98" t="s">
        <v>59</v>
      </c>
      <c r="J30" s="100"/>
      <c r="K30" s="96" t="s">
        <v>27</v>
      </c>
      <c r="L30" s="101" t="s">
        <v>28</v>
      </c>
      <c r="M30" s="101"/>
      <c r="N30" s="22"/>
    </row>
    <row r="31" spans="1:14" ht="51.75" customHeight="1" x14ac:dyDescent="0.55000000000000004">
      <c r="A31" s="89"/>
      <c r="B31" s="92"/>
      <c r="C31" s="93"/>
      <c r="D31" s="95"/>
      <c r="E31" s="95"/>
      <c r="F31" s="97"/>
      <c r="G31" s="24"/>
      <c r="H31" s="25">
        <v>279180</v>
      </c>
      <c r="I31" s="26"/>
      <c r="J31" s="25">
        <v>279180</v>
      </c>
      <c r="K31" s="97"/>
      <c r="L31" s="187" t="s">
        <v>385</v>
      </c>
      <c r="M31" s="188"/>
      <c r="N31" s="22"/>
    </row>
    <row r="32" spans="1:14" ht="39.950000000000003" customHeight="1" x14ac:dyDescent="0.55000000000000004">
      <c r="A32" s="89">
        <v>13</v>
      </c>
      <c r="B32" s="90" t="s">
        <v>384</v>
      </c>
      <c r="C32" s="91"/>
      <c r="D32" s="94">
        <v>279185.05</v>
      </c>
      <c r="E32" s="94">
        <v>285694.09000000003</v>
      </c>
      <c r="F32" s="96" t="s">
        <v>25</v>
      </c>
      <c r="G32" s="98" t="s">
        <v>59</v>
      </c>
      <c r="H32" s="100"/>
      <c r="I32" s="98" t="s">
        <v>59</v>
      </c>
      <c r="J32" s="100"/>
      <c r="K32" s="96" t="s">
        <v>27</v>
      </c>
      <c r="L32" s="101" t="s">
        <v>28</v>
      </c>
      <c r="M32" s="101"/>
      <c r="N32" s="22"/>
    </row>
    <row r="33" spans="1:14" ht="51.75" customHeight="1" x14ac:dyDescent="0.55000000000000004">
      <c r="A33" s="89"/>
      <c r="B33" s="92"/>
      <c r="C33" s="93"/>
      <c r="D33" s="95"/>
      <c r="E33" s="95"/>
      <c r="F33" s="97"/>
      <c r="G33" s="24"/>
      <c r="H33" s="25">
        <v>279180</v>
      </c>
      <c r="I33" s="26"/>
      <c r="J33" s="25">
        <v>279180</v>
      </c>
      <c r="K33" s="97"/>
      <c r="L33" s="187" t="s">
        <v>385</v>
      </c>
      <c r="M33" s="188"/>
      <c r="N33" s="22"/>
    </row>
    <row r="34" spans="1:14" ht="39.950000000000003" customHeight="1" x14ac:dyDescent="0.55000000000000004">
      <c r="A34" s="89">
        <v>14</v>
      </c>
      <c r="B34" s="90" t="s">
        <v>386</v>
      </c>
      <c r="C34" s="91"/>
      <c r="D34" s="94">
        <v>1459100</v>
      </c>
      <c r="E34" s="94">
        <v>1720088.5549999999</v>
      </c>
      <c r="F34" s="96" t="s">
        <v>389</v>
      </c>
      <c r="G34" s="98" t="s">
        <v>387</v>
      </c>
      <c r="H34" s="100"/>
      <c r="I34" s="98" t="s">
        <v>387</v>
      </c>
      <c r="J34" s="100"/>
      <c r="K34" s="96" t="s">
        <v>27</v>
      </c>
      <c r="L34" s="101" t="s">
        <v>28</v>
      </c>
      <c r="M34" s="101"/>
      <c r="N34" s="22"/>
    </row>
    <row r="35" spans="1:14" ht="51.75" customHeight="1" x14ac:dyDescent="0.55000000000000004">
      <c r="A35" s="89"/>
      <c r="B35" s="92"/>
      <c r="C35" s="93"/>
      <c r="D35" s="95"/>
      <c r="E35" s="95"/>
      <c r="F35" s="97"/>
      <c r="G35" s="24"/>
      <c r="H35" s="25">
        <v>976000</v>
      </c>
      <c r="I35" s="26"/>
      <c r="J35" s="25">
        <v>976000</v>
      </c>
      <c r="K35" s="97"/>
      <c r="L35" s="187" t="s">
        <v>388</v>
      </c>
      <c r="M35" s="188"/>
      <c r="N35" s="22"/>
    </row>
    <row r="36" spans="1:14" ht="39.950000000000003" customHeight="1" x14ac:dyDescent="0.55000000000000004">
      <c r="A36" s="89">
        <v>15</v>
      </c>
      <c r="B36" s="90" t="s">
        <v>390</v>
      </c>
      <c r="C36" s="91"/>
      <c r="D36" s="94">
        <v>1593200</v>
      </c>
      <c r="E36" s="94">
        <v>1578760.03</v>
      </c>
      <c r="F36" s="96" t="s">
        <v>65</v>
      </c>
      <c r="G36" s="98" t="s">
        <v>59</v>
      </c>
      <c r="H36" s="100"/>
      <c r="I36" s="98" t="s">
        <v>59</v>
      </c>
      <c r="J36" s="100"/>
      <c r="K36" s="96" t="s">
        <v>27</v>
      </c>
      <c r="L36" s="101" t="s">
        <v>28</v>
      </c>
      <c r="M36" s="101"/>
      <c r="N36" s="22"/>
    </row>
    <row r="37" spans="1:14" ht="51.75" customHeight="1" x14ac:dyDescent="0.55000000000000004">
      <c r="A37" s="89"/>
      <c r="B37" s="92"/>
      <c r="C37" s="93"/>
      <c r="D37" s="95"/>
      <c r="E37" s="95"/>
      <c r="F37" s="97"/>
      <c r="G37" s="24"/>
      <c r="H37" s="25">
        <v>1208000</v>
      </c>
      <c r="I37" s="26"/>
      <c r="J37" s="25">
        <v>1208000</v>
      </c>
      <c r="K37" s="97"/>
      <c r="L37" s="187" t="s">
        <v>391</v>
      </c>
      <c r="M37" s="188"/>
      <c r="N37" s="22"/>
    </row>
    <row r="38" spans="1:14" ht="37.5" customHeight="1" x14ac:dyDescent="0.55000000000000004">
      <c r="A38" s="104"/>
      <c r="B38" s="104"/>
      <c r="C38" s="104"/>
      <c r="D38" s="73">
        <f>SUM(D8:D37)</f>
        <v>4053561.5</v>
      </c>
      <c r="E38" s="73">
        <f>SUM(E8:E37)</f>
        <v>4320592.415</v>
      </c>
      <c r="F38" s="74"/>
      <c r="G38" s="122">
        <f>SUM(H9,H11,H13,H15,H17,H19,H21,H23,H25,H27,H29,H31,H33,H35,H37)</f>
        <v>3179036</v>
      </c>
      <c r="H38" s="122">
        <f>SUM(H8:H31)</f>
        <v>715856</v>
      </c>
      <c r="I38" s="122">
        <f>SUM(J9,J11,J13,J15,J17,J19,J21,J23,J25,J27,J29,J31,J33,J35,J37)</f>
        <v>3179036</v>
      </c>
      <c r="J38" s="122">
        <f>SUM(J8:J31)</f>
        <v>715856</v>
      </c>
      <c r="K38" s="70"/>
      <c r="L38" s="123"/>
      <c r="M38" s="124"/>
      <c r="N38" s="75"/>
    </row>
    <row r="39" spans="1:14" s="38" customFormat="1" ht="41.25" customHeight="1" x14ac:dyDescent="0.55000000000000004">
      <c r="A39" s="118" t="s">
        <v>392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4" s="38" customFormat="1" ht="23.25" customHeight="1" x14ac:dyDescent="0.55000000000000004">
      <c r="A40" s="40"/>
      <c r="B40" s="41" t="s">
        <v>146</v>
      </c>
      <c r="C40" s="119" t="s">
        <v>147</v>
      </c>
      <c r="D40" s="120"/>
      <c r="E40" s="121" t="s">
        <v>148</v>
      </c>
      <c r="F40" s="121"/>
      <c r="G40" s="78"/>
      <c r="H40" s="36"/>
      <c r="I40" s="36"/>
      <c r="J40" s="36"/>
      <c r="M40" s="44"/>
    </row>
    <row r="41" spans="1:14" s="38" customFormat="1" ht="23.25" customHeight="1" x14ac:dyDescent="0.55000000000000004">
      <c r="A41" s="45">
        <v>1</v>
      </c>
      <c r="B41" s="46" t="s">
        <v>396</v>
      </c>
      <c r="C41" s="111">
        <v>2</v>
      </c>
      <c r="D41" s="117"/>
      <c r="E41" s="112">
        <f>SUM(H35,H37)</f>
        <v>2184000</v>
      </c>
      <c r="F41" s="113"/>
      <c r="G41" s="79" t="s">
        <v>149</v>
      </c>
      <c r="H41" s="36"/>
      <c r="I41" s="36"/>
      <c r="J41" s="36"/>
      <c r="M41" s="44"/>
    </row>
    <row r="42" spans="1:14" s="38" customFormat="1" ht="23.25" customHeight="1" x14ac:dyDescent="0.55000000000000004">
      <c r="A42" s="45">
        <v>2</v>
      </c>
      <c r="B42" s="21" t="s">
        <v>34</v>
      </c>
      <c r="C42" s="111">
        <v>0</v>
      </c>
      <c r="D42" s="117"/>
      <c r="E42" s="112">
        <v>0</v>
      </c>
      <c r="F42" s="113"/>
      <c r="G42" s="79" t="s">
        <v>149</v>
      </c>
      <c r="H42" s="48"/>
      <c r="I42" s="36"/>
      <c r="J42" s="36"/>
      <c r="M42" s="44"/>
    </row>
    <row r="43" spans="1:14" s="38" customFormat="1" ht="23.25" customHeight="1" x14ac:dyDescent="0.55000000000000004">
      <c r="A43" s="45">
        <v>3</v>
      </c>
      <c r="B43" s="21" t="s">
        <v>35</v>
      </c>
      <c r="C43" s="111">
        <v>13</v>
      </c>
      <c r="D43" s="117"/>
      <c r="E43" s="112">
        <f>SUM(G38)-E41</f>
        <v>995036</v>
      </c>
      <c r="F43" s="113"/>
      <c r="G43" s="79" t="s">
        <v>149</v>
      </c>
      <c r="H43" s="23"/>
      <c r="I43" s="36"/>
      <c r="J43" s="36"/>
      <c r="M43" s="44"/>
    </row>
    <row r="44" spans="1:14" s="38" customFormat="1" ht="23.25" customHeight="1" x14ac:dyDescent="0.55000000000000004">
      <c r="A44" s="45">
        <v>4</v>
      </c>
      <c r="B44" s="50" t="s">
        <v>150</v>
      </c>
      <c r="C44" s="110">
        <v>0</v>
      </c>
      <c r="D44" s="111"/>
      <c r="E44" s="112">
        <v>0</v>
      </c>
      <c r="F44" s="113"/>
      <c r="G44" s="79" t="s">
        <v>149</v>
      </c>
      <c r="H44" s="23"/>
      <c r="I44" s="36"/>
      <c r="J44" s="36"/>
      <c r="M44" s="44"/>
    </row>
    <row r="45" spans="1:14" s="38" customFormat="1" ht="23.25" customHeight="1" x14ac:dyDescent="0.55000000000000004">
      <c r="A45" s="45">
        <v>5</v>
      </c>
      <c r="B45" s="50" t="s">
        <v>151</v>
      </c>
      <c r="C45" s="110">
        <v>0</v>
      </c>
      <c r="D45" s="111"/>
      <c r="E45" s="112">
        <v>0</v>
      </c>
      <c r="F45" s="113"/>
      <c r="G45" s="79" t="s">
        <v>149</v>
      </c>
      <c r="H45" s="23"/>
      <c r="I45" s="36"/>
      <c r="J45" s="36"/>
      <c r="M45" s="44"/>
    </row>
    <row r="46" spans="1:14" s="38" customFormat="1" ht="23.25" customHeight="1" x14ac:dyDescent="0.55000000000000004">
      <c r="A46" s="80"/>
      <c r="B46" s="51" t="s">
        <v>32</v>
      </c>
      <c r="C46" s="110">
        <f>SUM(C41:D45)</f>
        <v>15</v>
      </c>
      <c r="D46" s="111"/>
      <c r="E46" s="112">
        <f>SUM(E41:F45)</f>
        <v>3179036</v>
      </c>
      <c r="F46" s="113"/>
      <c r="G46" s="79" t="s">
        <v>149</v>
      </c>
      <c r="H46" s="23"/>
      <c r="I46" s="36"/>
      <c r="J46" s="36"/>
      <c r="M46" s="44"/>
    </row>
    <row r="47" spans="1:14" s="38" customFormat="1" ht="9.9499999999999993" customHeight="1" x14ac:dyDescent="0.55000000000000004">
      <c r="A47" s="23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</row>
    <row r="48" spans="1:14" s="38" customFormat="1" ht="23.25" customHeight="1" x14ac:dyDescent="0.55000000000000004">
      <c r="B48" s="115" t="s">
        <v>152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</row>
    <row r="49" spans="1:14" s="38" customFormat="1" ht="9.9499999999999993" customHeight="1" x14ac:dyDescent="0.55000000000000004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</row>
    <row r="50" spans="1:14" s="38" customFormat="1" ht="27.95" customHeight="1" x14ac:dyDescent="0.55000000000000004">
      <c r="A50" s="23"/>
      <c r="B50" s="107" t="s">
        <v>153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</row>
    <row r="51" spans="1:14" s="38" customFormat="1" ht="27.95" customHeight="1" x14ac:dyDescent="0.55000000000000004">
      <c r="A51" s="39"/>
      <c r="B51" s="107" t="s">
        <v>154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52" spans="1:14" ht="9.9499999999999993" customHeight="1" x14ac:dyDescent="0.55000000000000004">
      <c r="A52" s="71"/>
      <c r="D52" s="81"/>
      <c r="E52" s="82"/>
      <c r="G52" s="76"/>
      <c r="H52" s="83"/>
      <c r="I52" s="83"/>
      <c r="J52" s="84"/>
      <c r="M52" s="71"/>
    </row>
    <row r="53" spans="1:14" x14ac:dyDescent="0.55000000000000004">
      <c r="A53" s="71"/>
      <c r="B53" s="108" t="s">
        <v>155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4" ht="27.95" customHeight="1" x14ac:dyDescent="0.55000000000000004">
      <c r="A54" s="71"/>
      <c r="B54" s="109" t="s">
        <v>156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</row>
    <row r="55" spans="1:14" ht="27.95" customHeight="1" x14ac:dyDescent="0.55000000000000004">
      <c r="A55" s="71"/>
      <c r="B55" s="109" t="s">
        <v>157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</row>
    <row r="59" spans="1:14" s="77" customFormat="1" x14ac:dyDescent="0.55000000000000004">
      <c r="A59" s="23"/>
      <c r="B59" s="76"/>
      <c r="C59" s="76"/>
      <c r="F59" s="23"/>
      <c r="G59" s="23"/>
      <c r="H59" s="23"/>
      <c r="I59" s="23"/>
      <c r="J59" s="23"/>
      <c r="K59" s="23"/>
      <c r="L59" s="23"/>
      <c r="M59" s="23"/>
      <c r="N59" s="23"/>
    </row>
  </sheetData>
  <mergeCells count="193">
    <mergeCell ref="A1:L1"/>
    <mergeCell ref="A2:K2"/>
    <mergeCell ref="A3:K3"/>
    <mergeCell ref="A4:K4"/>
    <mergeCell ref="B5:C5"/>
    <mergeCell ref="G5:H5"/>
    <mergeCell ref="I5:J5"/>
    <mergeCell ref="L5:M5"/>
    <mergeCell ref="F32:F33"/>
    <mergeCell ref="G32:H32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I14:J14"/>
    <mergeCell ref="K14:K15"/>
    <mergeCell ref="L14:M14"/>
    <mergeCell ref="A18:A19"/>
    <mergeCell ref="B18:C19"/>
    <mergeCell ref="D18:D19"/>
    <mergeCell ref="E18:E19"/>
    <mergeCell ref="F18:F19"/>
    <mergeCell ref="G18:H18"/>
    <mergeCell ref="A14:A15"/>
    <mergeCell ref="B14:C15"/>
    <mergeCell ref="D14:D15"/>
    <mergeCell ref="E14:E15"/>
    <mergeCell ref="F14:F15"/>
    <mergeCell ref="G14:H14"/>
    <mergeCell ref="L21:M21"/>
    <mergeCell ref="A24:A25"/>
    <mergeCell ref="B24:C25"/>
    <mergeCell ref="D24:D25"/>
    <mergeCell ref="E24:E25"/>
    <mergeCell ref="F24:F25"/>
    <mergeCell ref="G24:H24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30:J30"/>
    <mergeCell ref="K30:K31"/>
    <mergeCell ref="L30:M30"/>
    <mergeCell ref="L31:M31"/>
    <mergeCell ref="A38:C38"/>
    <mergeCell ref="G38:H38"/>
    <mergeCell ref="I38:J38"/>
    <mergeCell ref="L38:M38"/>
    <mergeCell ref="I34:J34"/>
    <mergeCell ref="K34:K35"/>
    <mergeCell ref="A30:A31"/>
    <mergeCell ref="B30:C31"/>
    <mergeCell ref="D30:D31"/>
    <mergeCell ref="E30:E31"/>
    <mergeCell ref="F30:F31"/>
    <mergeCell ref="G30:H30"/>
    <mergeCell ref="I32:J32"/>
    <mergeCell ref="K32:K33"/>
    <mergeCell ref="L32:M32"/>
    <mergeCell ref="L33:M33"/>
    <mergeCell ref="A32:A33"/>
    <mergeCell ref="B32:C33"/>
    <mergeCell ref="D32:D33"/>
    <mergeCell ref="E32:E33"/>
    <mergeCell ref="C43:D43"/>
    <mergeCell ref="E43:F43"/>
    <mergeCell ref="C44:D44"/>
    <mergeCell ref="E44:F44"/>
    <mergeCell ref="C45:D45"/>
    <mergeCell ref="E45:F45"/>
    <mergeCell ref="A39:M39"/>
    <mergeCell ref="C40:D40"/>
    <mergeCell ref="E40:F40"/>
    <mergeCell ref="C41:D41"/>
    <mergeCell ref="E41:F41"/>
    <mergeCell ref="C42:D42"/>
    <mergeCell ref="E42:F42"/>
    <mergeCell ref="B51:M51"/>
    <mergeCell ref="B53:M53"/>
    <mergeCell ref="B54:M54"/>
    <mergeCell ref="B55:M55"/>
    <mergeCell ref="C46:D46"/>
    <mergeCell ref="E46:F46"/>
    <mergeCell ref="B47:M47"/>
    <mergeCell ref="B48:M48"/>
    <mergeCell ref="A49:M49"/>
    <mergeCell ref="B50:M50"/>
    <mergeCell ref="L15:M15"/>
    <mergeCell ref="A22:A23"/>
    <mergeCell ref="B22:C23"/>
    <mergeCell ref="D22:D23"/>
    <mergeCell ref="E22:E23"/>
    <mergeCell ref="F22:F23"/>
    <mergeCell ref="G22:H22"/>
    <mergeCell ref="I10:J10"/>
    <mergeCell ref="K10:K11"/>
    <mergeCell ref="L10:M10"/>
    <mergeCell ref="L11:M11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I20:J20"/>
    <mergeCell ref="K20:K21"/>
    <mergeCell ref="L20:M20"/>
    <mergeCell ref="I22:J22"/>
    <mergeCell ref="K22:K23"/>
    <mergeCell ref="L22:M22"/>
    <mergeCell ref="L23:M23"/>
    <mergeCell ref="A26:A27"/>
    <mergeCell ref="B26:C27"/>
    <mergeCell ref="D26:D27"/>
    <mergeCell ref="E26:E27"/>
    <mergeCell ref="F26:F27"/>
    <mergeCell ref="G26:H26"/>
    <mergeCell ref="I24:J24"/>
    <mergeCell ref="K24:K25"/>
    <mergeCell ref="L24:M24"/>
    <mergeCell ref="L25:M25"/>
    <mergeCell ref="A12:A13"/>
    <mergeCell ref="B12:C13"/>
    <mergeCell ref="D12:D13"/>
    <mergeCell ref="E12:E13"/>
    <mergeCell ref="F12:F13"/>
    <mergeCell ref="G12:H12"/>
    <mergeCell ref="A28:A29"/>
    <mergeCell ref="B28:C29"/>
    <mergeCell ref="D28:D29"/>
    <mergeCell ref="E28:E29"/>
    <mergeCell ref="F28:F29"/>
    <mergeCell ref="G28:H28"/>
    <mergeCell ref="I16:J16"/>
    <mergeCell ref="K16:K17"/>
    <mergeCell ref="L16:M16"/>
    <mergeCell ref="L17:M17"/>
    <mergeCell ref="A34:A35"/>
    <mergeCell ref="B34:C35"/>
    <mergeCell ref="D34:D35"/>
    <mergeCell ref="E34:E35"/>
    <mergeCell ref="F34:F35"/>
    <mergeCell ref="G34:H34"/>
    <mergeCell ref="A16:A17"/>
    <mergeCell ref="B16:C17"/>
    <mergeCell ref="D16:D17"/>
    <mergeCell ref="E16:E17"/>
    <mergeCell ref="F16:F17"/>
    <mergeCell ref="G16:H16"/>
    <mergeCell ref="I28:J28"/>
    <mergeCell ref="K28:K29"/>
    <mergeCell ref="L28:M28"/>
    <mergeCell ref="L29:M29"/>
    <mergeCell ref="I26:J26"/>
    <mergeCell ref="K26:K27"/>
    <mergeCell ref="L26:M26"/>
    <mergeCell ref="L27:M27"/>
    <mergeCell ref="L36:M36"/>
    <mergeCell ref="L37:M37"/>
    <mergeCell ref="L34:M34"/>
    <mergeCell ref="L35:M35"/>
    <mergeCell ref="A36:A37"/>
    <mergeCell ref="B36:C37"/>
    <mergeCell ref="D36:D37"/>
    <mergeCell ref="E36:E37"/>
    <mergeCell ref="F36:F37"/>
    <mergeCell ref="G36:H36"/>
    <mergeCell ref="I36:J36"/>
    <mergeCell ref="K36:K37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D849-9B34-4608-8261-31B93D885279}">
  <dimension ref="A1:N54"/>
  <sheetViews>
    <sheetView topLeftCell="A31" zoomScale="85" zoomScaleNormal="85" zoomScaleSheetLayoutView="85" workbookViewId="0">
      <selection activeCell="E20" sqref="E20:E21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2.5" style="23" bestFit="1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397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398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ht="39.950000000000003" customHeight="1" x14ac:dyDescent="0.55000000000000004">
      <c r="A8" s="89">
        <v>1</v>
      </c>
      <c r="B8" s="129" t="s">
        <v>404</v>
      </c>
      <c r="C8" s="91"/>
      <c r="D8" s="103">
        <v>20000</v>
      </c>
      <c r="E8" s="103">
        <v>20000</v>
      </c>
      <c r="F8" s="104" t="s">
        <v>26</v>
      </c>
      <c r="G8" s="98" t="s">
        <v>52</v>
      </c>
      <c r="H8" s="100"/>
      <c r="I8" s="125" t="s">
        <v>52</v>
      </c>
      <c r="J8" s="126"/>
      <c r="K8" s="104" t="s">
        <v>27</v>
      </c>
      <c r="L8" s="99" t="s">
        <v>53</v>
      </c>
      <c r="M8" s="100"/>
      <c r="N8" s="22"/>
    </row>
    <row r="9" spans="1:14" ht="39.950000000000003" customHeight="1" x14ac:dyDescent="0.55000000000000004">
      <c r="A9" s="89"/>
      <c r="B9" s="130"/>
      <c r="C9" s="93"/>
      <c r="D9" s="103"/>
      <c r="E9" s="103"/>
      <c r="F9" s="104"/>
      <c r="G9" s="24"/>
      <c r="H9" s="27">
        <v>20000</v>
      </c>
      <c r="I9" s="26"/>
      <c r="J9" s="27">
        <v>20000</v>
      </c>
      <c r="K9" s="104"/>
      <c r="L9" s="127" t="s">
        <v>401</v>
      </c>
      <c r="M9" s="128"/>
      <c r="N9" s="22"/>
    </row>
    <row r="10" spans="1:14" s="1" customFormat="1" ht="42" customHeight="1" x14ac:dyDescent="0.55000000000000004">
      <c r="A10" s="89">
        <v>2</v>
      </c>
      <c r="B10" s="152" t="s">
        <v>399</v>
      </c>
      <c r="C10" s="144"/>
      <c r="D10" s="145">
        <v>5100</v>
      </c>
      <c r="E10" s="145">
        <v>5100</v>
      </c>
      <c r="F10" s="147" t="s">
        <v>25</v>
      </c>
      <c r="G10" s="149" t="s">
        <v>39</v>
      </c>
      <c r="H10" s="150"/>
      <c r="I10" s="149" t="s">
        <v>39</v>
      </c>
      <c r="J10" s="150"/>
      <c r="K10" s="147" t="s">
        <v>27</v>
      </c>
      <c r="L10" s="151" t="s">
        <v>38</v>
      </c>
      <c r="M10" s="150"/>
      <c r="N10" s="12"/>
    </row>
    <row r="11" spans="1:14" s="1" customFormat="1" ht="42" customHeight="1" x14ac:dyDescent="0.55000000000000004">
      <c r="A11" s="89"/>
      <c r="B11" s="152"/>
      <c r="C11" s="144"/>
      <c r="D11" s="146"/>
      <c r="E11" s="146"/>
      <c r="F11" s="148"/>
      <c r="G11" s="13"/>
      <c r="H11" s="14">
        <v>5100</v>
      </c>
      <c r="I11" s="15"/>
      <c r="J11" s="14">
        <v>5100</v>
      </c>
      <c r="K11" s="147"/>
      <c r="L11" s="87" t="s">
        <v>400</v>
      </c>
      <c r="M11" s="88"/>
      <c r="N11" s="12"/>
    </row>
    <row r="12" spans="1:14" s="1" customFormat="1" ht="42" customHeight="1" x14ac:dyDescent="0.55000000000000004">
      <c r="A12" s="89">
        <v>3</v>
      </c>
      <c r="B12" s="152" t="s">
        <v>402</v>
      </c>
      <c r="C12" s="144"/>
      <c r="D12" s="145">
        <v>9000</v>
      </c>
      <c r="E12" s="145">
        <v>9000</v>
      </c>
      <c r="F12" s="147" t="s">
        <v>25</v>
      </c>
      <c r="G12" s="149" t="s">
        <v>39</v>
      </c>
      <c r="H12" s="150"/>
      <c r="I12" s="149" t="s">
        <v>39</v>
      </c>
      <c r="J12" s="150"/>
      <c r="K12" s="147" t="s">
        <v>27</v>
      </c>
      <c r="L12" s="151" t="s">
        <v>38</v>
      </c>
      <c r="M12" s="150"/>
      <c r="N12" s="12"/>
    </row>
    <row r="13" spans="1:14" s="1" customFormat="1" ht="42" customHeight="1" x14ac:dyDescent="0.55000000000000004">
      <c r="A13" s="89"/>
      <c r="B13" s="152"/>
      <c r="C13" s="144"/>
      <c r="D13" s="146"/>
      <c r="E13" s="146"/>
      <c r="F13" s="148"/>
      <c r="G13" s="13"/>
      <c r="H13" s="14">
        <v>9000</v>
      </c>
      <c r="I13" s="15"/>
      <c r="J13" s="14">
        <v>9000</v>
      </c>
      <c r="K13" s="147"/>
      <c r="L13" s="87" t="s">
        <v>403</v>
      </c>
      <c r="M13" s="88"/>
      <c r="N13" s="12"/>
    </row>
    <row r="14" spans="1:14" ht="39.950000000000003" customHeight="1" x14ac:dyDescent="0.55000000000000004">
      <c r="A14" s="89">
        <v>4</v>
      </c>
      <c r="B14" s="102" t="s">
        <v>407</v>
      </c>
      <c r="C14" s="102"/>
      <c r="D14" s="103">
        <v>22000</v>
      </c>
      <c r="E14" s="103">
        <v>22000</v>
      </c>
      <c r="F14" s="104" t="s">
        <v>26</v>
      </c>
      <c r="G14" s="98" t="s">
        <v>408</v>
      </c>
      <c r="H14" s="99"/>
      <c r="I14" s="98" t="s">
        <v>408</v>
      </c>
      <c r="J14" s="100"/>
      <c r="K14" s="104" t="s">
        <v>27</v>
      </c>
      <c r="L14" s="101" t="s">
        <v>29</v>
      </c>
      <c r="M14" s="101"/>
      <c r="N14" s="22"/>
    </row>
    <row r="15" spans="1:14" ht="39.950000000000003" customHeight="1" x14ac:dyDescent="0.55000000000000004">
      <c r="A15" s="89"/>
      <c r="B15" s="102"/>
      <c r="C15" s="102"/>
      <c r="D15" s="103"/>
      <c r="E15" s="103"/>
      <c r="F15" s="104"/>
      <c r="G15" s="24"/>
      <c r="H15" s="25">
        <v>22000</v>
      </c>
      <c r="I15" s="26"/>
      <c r="J15" s="27">
        <v>22000</v>
      </c>
      <c r="K15" s="104"/>
      <c r="L15" s="87" t="s">
        <v>409</v>
      </c>
      <c r="M15" s="88"/>
      <c r="N15" s="22"/>
    </row>
    <row r="16" spans="1:14" ht="39.950000000000003" customHeight="1" x14ac:dyDescent="0.55000000000000004">
      <c r="A16" s="89">
        <v>5</v>
      </c>
      <c r="B16" s="102" t="s">
        <v>410</v>
      </c>
      <c r="C16" s="102"/>
      <c r="D16" s="103">
        <v>48435</v>
      </c>
      <c r="E16" s="103">
        <v>48435</v>
      </c>
      <c r="F16" s="104" t="s">
        <v>26</v>
      </c>
      <c r="G16" s="98" t="s">
        <v>411</v>
      </c>
      <c r="H16" s="99"/>
      <c r="I16" s="98" t="s">
        <v>411</v>
      </c>
      <c r="J16" s="100"/>
      <c r="K16" s="104" t="s">
        <v>27</v>
      </c>
      <c r="L16" s="101" t="s">
        <v>29</v>
      </c>
      <c r="M16" s="101"/>
      <c r="N16" s="22"/>
    </row>
    <row r="17" spans="1:14" ht="39.950000000000003" customHeight="1" x14ac:dyDescent="0.55000000000000004">
      <c r="A17" s="89"/>
      <c r="B17" s="102"/>
      <c r="C17" s="102"/>
      <c r="D17" s="103"/>
      <c r="E17" s="103"/>
      <c r="F17" s="104"/>
      <c r="G17" s="24"/>
      <c r="H17" s="25">
        <v>48435</v>
      </c>
      <c r="I17" s="26"/>
      <c r="J17" s="27">
        <v>48435</v>
      </c>
      <c r="K17" s="104"/>
      <c r="L17" s="87" t="s">
        <v>412</v>
      </c>
      <c r="M17" s="88"/>
      <c r="N17" s="22"/>
    </row>
    <row r="18" spans="1:14" ht="39.950000000000003" customHeight="1" x14ac:dyDescent="0.55000000000000004">
      <c r="A18" s="89">
        <v>6</v>
      </c>
      <c r="B18" s="102" t="s">
        <v>413</v>
      </c>
      <c r="C18" s="102"/>
      <c r="D18" s="103">
        <v>63925</v>
      </c>
      <c r="E18" s="103">
        <v>63925</v>
      </c>
      <c r="F18" s="104" t="s">
        <v>26</v>
      </c>
      <c r="G18" s="98" t="s">
        <v>73</v>
      </c>
      <c r="H18" s="99"/>
      <c r="I18" s="98" t="s">
        <v>73</v>
      </c>
      <c r="J18" s="100"/>
      <c r="K18" s="104" t="s">
        <v>27</v>
      </c>
      <c r="L18" s="101" t="s">
        <v>29</v>
      </c>
      <c r="M18" s="101"/>
      <c r="N18" s="22"/>
    </row>
    <row r="19" spans="1:14" ht="39.950000000000003" customHeight="1" x14ac:dyDescent="0.55000000000000004">
      <c r="A19" s="89"/>
      <c r="B19" s="102"/>
      <c r="C19" s="102"/>
      <c r="D19" s="103"/>
      <c r="E19" s="103"/>
      <c r="F19" s="104"/>
      <c r="G19" s="24"/>
      <c r="H19" s="25">
        <v>63925</v>
      </c>
      <c r="I19" s="26"/>
      <c r="J19" s="27">
        <v>63925</v>
      </c>
      <c r="K19" s="104"/>
      <c r="L19" s="87" t="s">
        <v>414</v>
      </c>
      <c r="M19" s="88"/>
      <c r="N19" s="22"/>
    </row>
    <row r="20" spans="1:14" ht="39.950000000000003" customHeight="1" x14ac:dyDescent="0.55000000000000004">
      <c r="A20" s="89">
        <v>7</v>
      </c>
      <c r="B20" s="102" t="s">
        <v>415</v>
      </c>
      <c r="C20" s="102"/>
      <c r="D20" s="103">
        <v>2280</v>
      </c>
      <c r="E20" s="103">
        <v>2280</v>
      </c>
      <c r="F20" s="104" t="s">
        <v>25</v>
      </c>
      <c r="G20" s="98" t="s">
        <v>57</v>
      </c>
      <c r="H20" s="99"/>
      <c r="I20" s="98" t="s">
        <v>57</v>
      </c>
      <c r="J20" s="99"/>
      <c r="K20" s="104" t="s">
        <v>27</v>
      </c>
      <c r="L20" s="101" t="s">
        <v>31</v>
      </c>
      <c r="M20" s="101"/>
      <c r="N20" s="22"/>
    </row>
    <row r="21" spans="1:14" ht="39.950000000000003" customHeight="1" x14ac:dyDescent="0.55000000000000004">
      <c r="A21" s="89"/>
      <c r="B21" s="102"/>
      <c r="C21" s="102"/>
      <c r="D21" s="103"/>
      <c r="E21" s="103"/>
      <c r="F21" s="104"/>
      <c r="G21" s="24"/>
      <c r="H21" s="25">
        <v>2280</v>
      </c>
      <c r="I21" s="26"/>
      <c r="J21" s="27">
        <v>2280</v>
      </c>
      <c r="K21" s="104"/>
      <c r="L21" s="87" t="s">
        <v>416</v>
      </c>
      <c r="M21" s="88"/>
      <c r="N21" s="22"/>
    </row>
    <row r="22" spans="1:14" ht="39.950000000000003" customHeight="1" x14ac:dyDescent="0.55000000000000004">
      <c r="A22" s="196"/>
      <c r="B22" s="197"/>
      <c r="C22" s="197"/>
      <c r="D22" s="198"/>
      <c r="E22" s="198"/>
      <c r="F22" s="199"/>
      <c r="G22" s="200"/>
      <c r="H22" s="191"/>
      <c r="I22" s="201"/>
      <c r="J22" s="191"/>
      <c r="K22" s="199"/>
      <c r="L22" s="202"/>
      <c r="M22" s="202"/>
      <c r="N22" s="22"/>
    </row>
    <row r="23" spans="1:14" ht="39.950000000000003" customHeight="1" x14ac:dyDescent="0.55000000000000004">
      <c r="A23" s="89">
        <v>8</v>
      </c>
      <c r="B23" s="102" t="s">
        <v>346</v>
      </c>
      <c r="C23" s="102"/>
      <c r="D23" s="103">
        <v>900</v>
      </c>
      <c r="E23" s="103">
        <v>900</v>
      </c>
      <c r="F23" s="104" t="s">
        <v>25</v>
      </c>
      <c r="G23" s="98" t="s">
        <v>51</v>
      </c>
      <c r="H23" s="99"/>
      <c r="I23" s="98" t="s">
        <v>51</v>
      </c>
      <c r="J23" s="99"/>
      <c r="K23" s="104" t="s">
        <v>27</v>
      </c>
      <c r="L23" s="101" t="s">
        <v>31</v>
      </c>
      <c r="M23" s="101"/>
      <c r="N23" s="22"/>
    </row>
    <row r="24" spans="1:14" ht="39.950000000000003" customHeight="1" x14ac:dyDescent="0.55000000000000004">
      <c r="A24" s="89"/>
      <c r="B24" s="102"/>
      <c r="C24" s="102"/>
      <c r="D24" s="103"/>
      <c r="E24" s="103"/>
      <c r="F24" s="104"/>
      <c r="G24" s="24"/>
      <c r="H24" s="25">
        <v>900</v>
      </c>
      <c r="I24" s="26"/>
      <c r="J24" s="27">
        <v>900</v>
      </c>
      <c r="K24" s="104"/>
      <c r="L24" s="87" t="s">
        <v>417</v>
      </c>
      <c r="M24" s="88"/>
      <c r="N24" s="22"/>
    </row>
    <row r="25" spans="1:14" ht="39.950000000000003" customHeight="1" x14ac:dyDescent="0.55000000000000004">
      <c r="A25" s="89">
        <v>9</v>
      </c>
      <c r="B25" s="102" t="s">
        <v>257</v>
      </c>
      <c r="C25" s="102"/>
      <c r="D25" s="103">
        <v>900</v>
      </c>
      <c r="E25" s="103">
        <v>900</v>
      </c>
      <c r="F25" s="104" t="s">
        <v>25</v>
      </c>
      <c r="G25" s="98" t="s">
        <v>58</v>
      </c>
      <c r="H25" s="99"/>
      <c r="I25" s="98" t="s">
        <v>58</v>
      </c>
      <c r="J25" s="100"/>
      <c r="K25" s="104" t="s">
        <v>27</v>
      </c>
      <c r="L25" s="101" t="s">
        <v>31</v>
      </c>
      <c r="M25" s="101"/>
      <c r="N25" s="22"/>
    </row>
    <row r="26" spans="1:14" ht="39.950000000000003" customHeight="1" x14ac:dyDescent="0.55000000000000004">
      <c r="A26" s="89"/>
      <c r="B26" s="102"/>
      <c r="C26" s="102"/>
      <c r="D26" s="103"/>
      <c r="E26" s="103"/>
      <c r="F26" s="96"/>
      <c r="G26" s="24"/>
      <c r="H26" s="25">
        <v>900</v>
      </c>
      <c r="I26" s="26"/>
      <c r="J26" s="27">
        <v>900</v>
      </c>
      <c r="K26" s="104"/>
      <c r="L26" s="87" t="s">
        <v>418</v>
      </c>
      <c r="M26" s="88"/>
      <c r="N26" s="22"/>
    </row>
    <row r="27" spans="1:14" ht="39.950000000000003" customHeight="1" x14ac:dyDescent="0.55000000000000004">
      <c r="A27" s="89">
        <v>10</v>
      </c>
      <c r="B27" s="102" t="s">
        <v>419</v>
      </c>
      <c r="C27" s="102"/>
      <c r="D27" s="103">
        <v>19900</v>
      </c>
      <c r="E27" s="103">
        <v>19900</v>
      </c>
      <c r="F27" s="104" t="s">
        <v>25</v>
      </c>
      <c r="G27" s="98" t="s">
        <v>82</v>
      </c>
      <c r="H27" s="99"/>
      <c r="I27" s="98" t="s">
        <v>82</v>
      </c>
      <c r="J27" s="100"/>
      <c r="K27" s="104" t="s">
        <v>27</v>
      </c>
      <c r="L27" s="101" t="s">
        <v>31</v>
      </c>
      <c r="M27" s="101"/>
      <c r="N27" s="22"/>
    </row>
    <row r="28" spans="1:14" ht="39.950000000000003" customHeight="1" x14ac:dyDescent="0.55000000000000004">
      <c r="A28" s="89"/>
      <c r="B28" s="102"/>
      <c r="C28" s="102"/>
      <c r="D28" s="103"/>
      <c r="E28" s="103"/>
      <c r="F28" s="104"/>
      <c r="G28" s="24"/>
      <c r="H28" s="25">
        <v>19900</v>
      </c>
      <c r="I28" s="26"/>
      <c r="J28" s="27">
        <v>19900</v>
      </c>
      <c r="K28" s="104"/>
      <c r="L28" s="87" t="s">
        <v>420</v>
      </c>
      <c r="M28" s="88"/>
      <c r="N28" s="22"/>
    </row>
    <row r="29" spans="1:14" ht="39.950000000000003" customHeight="1" x14ac:dyDescent="0.55000000000000004">
      <c r="A29" s="89">
        <v>11</v>
      </c>
      <c r="B29" s="102" t="s">
        <v>421</v>
      </c>
      <c r="C29" s="102"/>
      <c r="D29" s="103">
        <v>16060</v>
      </c>
      <c r="E29" s="103">
        <v>16060</v>
      </c>
      <c r="F29" s="104" t="s">
        <v>25</v>
      </c>
      <c r="G29" s="98" t="s">
        <v>57</v>
      </c>
      <c r="H29" s="99"/>
      <c r="I29" s="98" t="s">
        <v>57</v>
      </c>
      <c r="J29" s="99"/>
      <c r="K29" s="104" t="s">
        <v>27</v>
      </c>
      <c r="L29" s="101" t="s">
        <v>31</v>
      </c>
      <c r="M29" s="101"/>
      <c r="N29" s="22"/>
    </row>
    <row r="30" spans="1:14" ht="39.950000000000003" customHeight="1" x14ac:dyDescent="0.55000000000000004">
      <c r="A30" s="89"/>
      <c r="B30" s="102"/>
      <c r="C30" s="102"/>
      <c r="D30" s="103"/>
      <c r="E30" s="103"/>
      <c r="F30" s="104"/>
      <c r="G30" s="24"/>
      <c r="H30" s="25">
        <v>16060</v>
      </c>
      <c r="I30" s="26"/>
      <c r="J30" s="27">
        <v>16060</v>
      </c>
      <c r="K30" s="104"/>
      <c r="L30" s="87" t="s">
        <v>422</v>
      </c>
      <c r="M30" s="88"/>
      <c r="N30" s="22"/>
    </row>
    <row r="31" spans="1:14" ht="39.950000000000003" customHeight="1" x14ac:dyDescent="0.55000000000000004">
      <c r="A31" s="105">
        <v>12</v>
      </c>
      <c r="B31" s="90" t="s">
        <v>423</v>
      </c>
      <c r="C31" s="91"/>
      <c r="D31" s="94">
        <v>119700</v>
      </c>
      <c r="E31" s="94">
        <v>119066.83</v>
      </c>
      <c r="F31" s="96" t="s">
        <v>25</v>
      </c>
      <c r="G31" s="98" t="s">
        <v>68</v>
      </c>
      <c r="H31" s="100"/>
      <c r="I31" s="98" t="s">
        <v>68</v>
      </c>
      <c r="J31" s="100"/>
      <c r="K31" s="96" t="s">
        <v>27</v>
      </c>
      <c r="L31" s="85" t="s">
        <v>28</v>
      </c>
      <c r="M31" s="86"/>
      <c r="N31" s="22"/>
    </row>
    <row r="32" spans="1:14" ht="54" customHeight="1" x14ac:dyDescent="0.55000000000000004">
      <c r="A32" s="106"/>
      <c r="B32" s="92"/>
      <c r="C32" s="93"/>
      <c r="D32" s="95"/>
      <c r="E32" s="95"/>
      <c r="F32" s="97"/>
      <c r="G32" s="24"/>
      <c r="H32" s="25">
        <v>119000</v>
      </c>
      <c r="I32" s="26"/>
      <c r="J32" s="27">
        <v>119000</v>
      </c>
      <c r="K32" s="97"/>
      <c r="L32" s="87" t="s">
        <v>424</v>
      </c>
      <c r="M32" s="88"/>
      <c r="N32" s="22"/>
    </row>
    <row r="33" spans="1:14" ht="27.95" customHeight="1" x14ac:dyDescent="0.55000000000000004">
      <c r="A33" s="104"/>
      <c r="B33" s="104"/>
      <c r="C33" s="104"/>
      <c r="D33" s="73">
        <f>SUM(D8:D32)</f>
        <v>328200</v>
      </c>
      <c r="E33" s="73">
        <f>SUM(E8:E32)</f>
        <v>327566.83</v>
      </c>
      <c r="F33" s="74"/>
      <c r="G33" s="122">
        <f>SUM(H9,H11,H13,H15,H17,H19,H21,H24,H26,H28,H30,H32)</f>
        <v>327500</v>
      </c>
      <c r="H33" s="122">
        <f>SUM(H8:H32)</f>
        <v>327500</v>
      </c>
      <c r="I33" s="122">
        <f>SUM(J9,J11,J13,J15,J17,J19,J21,J24,J26,J28,J30,J32)</f>
        <v>327500</v>
      </c>
      <c r="J33" s="122">
        <f>SUM(J8:J32)</f>
        <v>327500</v>
      </c>
      <c r="K33" s="70"/>
      <c r="L33" s="123"/>
      <c r="M33" s="124"/>
      <c r="N33" s="75"/>
    </row>
    <row r="34" spans="1:14" s="38" customFormat="1" ht="23.25" customHeight="1" x14ac:dyDescent="0.55000000000000004">
      <c r="A34" s="118" t="s">
        <v>425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</row>
    <row r="35" spans="1:14" s="38" customFormat="1" ht="23.25" customHeight="1" x14ac:dyDescent="0.55000000000000004">
      <c r="A35" s="40"/>
      <c r="B35" s="41" t="s">
        <v>146</v>
      </c>
      <c r="C35" s="119" t="s">
        <v>147</v>
      </c>
      <c r="D35" s="120"/>
      <c r="E35" s="121" t="s">
        <v>148</v>
      </c>
      <c r="F35" s="121"/>
      <c r="G35" s="78"/>
      <c r="H35" s="36"/>
      <c r="I35" s="36"/>
      <c r="J35" s="36"/>
      <c r="M35" s="44"/>
    </row>
    <row r="36" spans="1:14" s="38" customFormat="1" ht="23.25" customHeight="1" x14ac:dyDescent="0.55000000000000004">
      <c r="A36" s="45">
        <v>1</v>
      </c>
      <c r="B36" s="46" t="s">
        <v>396</v>
      </c>
      <c r="C36" s="111">
        <v>0</v>
      </c>
      <c r="D36" s="117"/>
      <c r="E36" s="112">
        <v>0</v>
      </c>
      <c r="F36" s="113"/>
      <c r="G36" s="79" t="s">
        <v>149</v>
      </c>
      <c r="H36" s="36"/>
      <c r="I36" s="36"/>
      <c r="J36" s="36"/>
      <c r="M36" s="44"/>
    </row>
    <row r="37" spans="1:14" s="38" customFormat="1" ht="23.25" customHeight="1" x14ac:dyDescent="0.55000000000000004">
      <c r="A37" s="45">
        <v>2</v>
      </c>
      <c r="B37" s="21" t="s">
        <v>34</v>
      </c>
      <c r="C37" s="111">
        <v>0</v>
      </c>
      <c r="D37" s="117"/>
      <c r="E37" s="112">
        <v>0</v>
      </c>
      <c r="F37" s="113"/>
      <c r="G37" s="79" t="s">
        <v>149</v>
      </c>
      <c r="H37" s="48"/>
      <c r="I37" s="36"/>
      <c r="J37" s="36"/>
      <c r="M37" s="44"/>
    </row>
    <row r="38" spans="1:14" s="38" customFormat="1" ht="23.25" customHeight="1" x14ac:dyDescent="0.55000000000000004">
      <c r="A38" s="45">
        <v>3</v>
      </c>
      <c r="B38" s="21" t="s">
        <v>35</v>
      </c>
      <c r="C38" s="111">
        <v>12</v>
      </c>
      <c r="D38" s="117"/>
      <c r="E38" s="112">
        <f>SUM(G33)-E36</f>
        <v>327500</v>
      </c>
      <c r="F38" s="113"/>
      <c r="G38" s="79" t="s">
        <v>149</v>
      </c>
      <c r="H38" s="23"/>
      <c r="I38" s="36"/>
      <c r="J38" s="36"/>
      <c r="M38" s="44"/>
    </row>
    <row r="39" spans="1:14" s="38" customFormat="1" ht="23.25" customHeight="1" x14ac:dyDescent="0.55000000000000004">
      <c r="A39" s="45">
        <v>4</v>
      </c>
      <c r="B39" s="50" t="s">
        <v>150</v>
      </c>
      <c r="C39" s="110">
        <v>0</v>
      </c>
      <c r="D39" s="111"/>
      <c r="E39" s="112">
        <v>0</v>
      </c>
      <c r="F39" s="113"/>
      <c r="G39" s="79" t="s">
        <v>149</v>
      </c>
      <c r="H39" s="23"/>
      <c r="I39" s="36"/>
      <c r="J39" s="36"/>
      <c r="M39" s="44"/>
    </row>
    <row r="40" spans="1:14" s="38" customFormat="1" ht="23.25" customHeight="1" x14ac:dyDescent="0.55000000000000004">
      <c r="A40" s="45">
        <v>5</v>
      </c>
      <c r="B40" s="50" t="s">
        <v>151</v>
      </c>
      <c r="C40" s="110">
        <v>0</v>
      </c>
      <c r="D40" s="111"/>
      <c r="E40" s="112">
        <v>0</v>
      </c>
      <c r="F40" s="113"/>
      <c r="G40" s="79" t="s">
        <v>149</v>
      </c>
      <c r="H40" s="23"/>
      <c r="I40" s="36"/>
      <c r="J40" s="36"/>
      <c r="M40" s="44"/>
    </row>
    <row r="41" spans="1:14" s="38" customFormat="1" ht="23.25" customHeight="1" x14ac:dyDescent="0.55000000000000004">
      <c r="A41" s="80"/>
      <c r="B41" s="51" t="s">
        <v>32</v>
      </c>
      <c r="C41" s="110">
        <f>SUM(C36:D40)</f>
        <v>12</v>
      </c>
      <c r="D41" s="111"/>
      <c r="E41" s="112">
        <f>SUM(E36:F40)</f>
        <v>327500</v>
      </c>
      <c r="F41" s="113"/>
      <c r="G41" s="79" t="s">
        <v>149</v>
      </c>
      <c r="H41" s="23"/>
      <c r="I41" s="36"/>
      <c r="J41" s="36"/>
      <c r="M41" s="44"/>
    </row>
    <row r="42" spans="1:14" s="38" customFormat="1" ht="9.9499999999999993" customHeight="1" x14ac:dyDescent="0.55000000000000004">
      <c r="A42" s="2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</row>
    <row r="43" spans="1:14" s="38" customFormat="1" ht="23.25" customHeight="1" x14ac:dyDescent="0.55000000000000004">
      <c r="B43" s="115" t="s">
        <v>152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14" s="38" customFormat="1" ht="9.9499999999999993" customHeight="1" x14ac:dyDescent="0.55000000000000004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</row>
    <row r="45" spans="1:14" s="38" customFormat="1" ht="27.95" customHeight="1" x14ac:dyDescent="0.55000000000000004">
      <c r="A45" s="23"/>
      <c r="B45" s="107" t="s">
        <v>153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4" s="38" customFormat="1" ht="27.95" customHeight="1" x14ac:dyDescent="0.55000000000000004">
      <c r="A46" s="39"/>
      <c r="B46" s="107" t="s">
        <v>154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4" ht="9.9499999999999993" customHeight="1" x14ac:dyDescent="0.55000000000000004">
      <c r="A47" s="71"/>
      <c r="D47" s="81"/>
      <c r="E47" s="82"/>
      <c r="G47" s="76"/>
      <c r="H47" s="83"/>
      <c r="I47" s="83"/>
      <c r="J47" s="84"/>
      <c r="M47" s="71"/>
    </row>
    <row r="48" spans="1:14" x14ac:dyDescent="0.55000000000000004">
      <c r="A48" s="71"/>
      <c r="B48" s="108" t="s">
        <v>155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4" ht="27.95" customHeight="1" x14ac:dyDescent="0.55000000000000004">
      <c r="A49" s="71"/>
      <c r="B49" s="109" t="s">
        <v>156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4" ht="27.95" customHeight="1" x14ac:dyDescent="0.55000000000000004">
      <c r="A50" s="71"/>
      <c r="B50" s="109" t="s">
        <v>157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4" spans="1:14" s="77" customFormat="1" x14ac:dyDescent="0.55000000000000004">
      <c r="A54" s="23"/>
      <c r="B54" s="76"/>
      <c r="C54" s="76"/>
      <c r="F54" s="23"/>
      <c r="G54" s="23"/>
      <c r="H54" s="23"/>
      <c r="I54" s="23"/>
      <c r="J54" s="23"/>
      <c r="K54" s="23"/>
      <c r="L54" s="23"/>
      <c r="M54" s="23"/>
      <c r="N54" s="23"/>
    </row>
  </sheetData>
  <mergeCells count="16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8:J8"/>
    <mergeCell ref="K8:K9"/>
    <mergeCell ref="L8:M8"/>
    <mergeCell ref="L9:M9"/>
    <mergeCell ref="A14:A15"/>
    <mergeCell ref="B14:C15"/>
    <mergeCell ref="D14:D15"/>
    <mergeCell ref="E14:E15"/>
    <mergeCell ref="F14:F15"/>
    <mergeCell ref="G14:H14"/>
    <mergeCell ref="A8:A9"/>
    <mergeCell ref="B8:C9"/>
    <mergeCell ref="D8:D9"/>
    <mergeCell ref="E8:E9"/>
    <mergeCell ref="F8:F9"/>
    <mergeCell ref="G8:H8"/>
    <mergeCell ref="I31:J31"/>
    <mergeCell ref="K31:K32"/>
    <mergeCell ref="L31:M31"/>
    <mergeCell ref="L32:M32"/>
    <mergeCell ref="I20:J20"/>
    <mergeCell ref="K20:K21"/>
    <mergeCell ref="L20:M20"/>
    <mergeCell ref="L21:M21"/>
    <mergeCell ref="A31:A32"/>
    <mergeCell ref="B31:C32"/>
    <mergeCell ref="D31:D32"/>
    <mergeCell ref="E31:E32"/>
    <mergeCell ref="F31:F32"/>
    <mergeCell ref="G31:H31"/>
    <mergeCell ref="A20:A21"/>
    <mergeCell ref="B20:C21"/>
    <mergeCell ref="D20:D21"/>
    <mergeCell ref="E20:E21"/>
    <mergeCell ref="F20:F21"/>
    <mergeCell ref="G20:H20"/>
    <mergeCell ref="E35:F35"/>
    <mergeCell ref="C36:D36"/>
    <mergeCell ref="E36:F36"/>
    <mergeCell ref="C37:D37"/>
    <mergeCell ref="E37:F37"/>
    <mergeCell ref="I33:J33"/>
    <mergeCell ref="A33:C33"/>
    <mergeCell ref="G33:H33"/>
    <mergeCell ref="L33:M33"/>
    <mergeCell ref="B46:M46"/>
    <mergeCell ref="B48:M48"/>
    <mergeCell ref="B49:M49"/>
    <mergeCell ref="B50:M50"/>
    <mergeCell ref="A10:A11"/>
    <mergeCell ref="B10:C11"/>
    <mergeCell ref="D10:D11"/>
    <mergeCell ref="E10:E11"/>
    <mergeCell ref="F10:F11"/>
    <mergeCell ref="G10:H10"/>
    <mergeCell ref="C41:D41"/>
    <mergeCell ref="E41:F41"/>
    <mergeCell ref="B42:M42"/>
    <mergeCell ref="B43:M43"/>
    <mergeCell ref="A44:M44"/>
    <mergeCell ref="B45:M45"/>
    <mergeCell ref="C38:D38"/>
    <mergeCell ref="E38:F38"/>
    <mergeCell ref="C39:D39"/>
    <mergeCell ref="E39:F39"/>
    <mergeCell ref="C40:D40"/>
    <mergeCell ref="E40:F40"/>
    <mergeCell ref="A34:M34"/>
    <mergeCell ref="C35:D35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18:A19"/>
    <mergeCell ref="B18:C19"/>
    <mergeCell ref="D18:D19"/>
    <mergeCell ref="E18:E19"/>
    <mergeCell ref="F18:F19"/>
    <mergeCell ref="G18:H18"/>
    <mergeCell ref="I16:J16"/>
    <mergeCell ref="K16:K17"/>
    <mergeCell ref="L16:M16"/>
    <mergeCell ref="L17:M17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8:J18"/>
    <mergeCell ref="K18:K19"/>
    <mergeCell ref="L18:M18"/>
    <mergeCell ref="L19:M19"/>
    <mergeCell ref="A23:A24"/>
    <mergeCell ref="B23:C24"/>
    <mergeCell ref="D23:D24"/>
    <mergeCell ref="E23:E24"/>
    <mergeCell ref="F23:F24"/>
    <mergeCell ref="G23:H23"/>
    <mergeCell ref="I23:J23"/>
    <mergeCell ref="K23:K24"/>
    <mergeCell ref="L23:M23"/>
    <mergeCell ref="L24:M24"/>
    <mergeCell ref="A25:A26"/>
    <mergeCell ref="B25:C26"/>
    <mergeCell ref="D25:D26"/>
    <mergeCell ref="E25:E26"/>
    <mergeCell ref="F25:F26"/>
    <mergeCell ref="G25:H25"/>
    <mergeCell ref="I25:J25"/>
    <mergeCell ref="K25:K26"/>
    <mergeCell ref="L25:M25"/>
    <mergeCell ref="L26:M26"/>
    <mergeCell ref="A27:A28"/>
    <mergeCell ref="B27:C28"/>
    <mergeCell ref="D27:D28"/>
    <mergeCell ref="E27:E28"/>
    <mergeCell ref="F27:F28"/>
    <mergeCell ref="G27:H27"/>
    <mergeCell ref="I29:J29"/>
    <mergeCell ref="K29:K30"/>
    <mergeCell ref="L29:M29"/>
    <mergeCell ref="L30:M30"/>
    <mergeCell ref="I27:J27"/>
    <mergeCell ref="K27:K28"/>
    <mergeCell ref="L27:M27"/>
    <mergeCell ref="L28:M28"/>
    <mergeCell ref="A29:A30"/>
    <mergeCell ref="B29:C30"/>
    <mergeCell ref="D29:D30"/>
    <mergeCell ref="E29:E30"/>
    <mergeCell ref="F29:F30"/>
    <mergeCell ref="G29:H29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9F2-DC67-4B1D-BB55-DB6301C3E8DB}">
  <dimension ref="A1:N85"/>
  <sheetViews>
    <sheetView topLeftCell="A54" zoomScale="85" zoomScaleNormal="85" zoomScaleSheetLayoutView="85" workbookViewId="0">
      <selection activeCell="H68" sqref="H68"/>
    </sheetView>
  </sheetViews>
  <sheetFormatPr defaultColWidth="9" defaultRowHeight="22.5" x14ac:dyDescent="0.55000000000000004"/>
  <cols>
    <col min="1" max="1" width="7.25" style="23" customWidth="1"/>
    <col min="2" max="2" width="30.125" style="76" customWidth="1"/>
    <col min="3" max="3" width="4.375" style="76" customWidth="1"/>
    <col min="4" max="4" width="12.25" style="77" customWidth="1"/>
    <col min="5" max="5" width="15.125" style="77" customWidth="1"/>
    <col min="6" max="6" width="16.25" style="23" customWidth="1"/>
    <col min="7" max="7" width="24.125" style="23" customWidth="1"/>
    <col min="8" max="8" width="12.5" style="23" bestFit="1" customWidth="1"/>
    <col min="9" max="9" width="9" style="23" customWidth="1"/>
    <col min="10" max="10" width="24.625" style="23" customWidth="1"/>
    <col min="11" max="11" width="18.125" style="23" customWidth="1"/>
    <col min="12" max="12" width="15.25" style="23" customWidth="1"/>
    <col min="13" max="13" width="7.375" style="23" customWidth="1"/>
    <col min="14" max="14" width="0.875" style="23" hidden="1" customWidth="1"/>
    <col min="15" max="16384" width="9" style="23"/>
  </cols>
  <sheetData>
    <row r="1" spans="1:14" x14ac:dyDescent="0.55000000000000004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55000000000000004">
      <c r="A2" s="139" t="s">
        <v>426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4" x14ac:dyDescent="0.55000000000000004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x14ac:dyDescent="0.55000000000000004">
      <c r="A4" s="139" t="s">
        <v>427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ht="24.95" customHeight="1" x14ac:dyDescent="0.55000000000000004">
      <c r="A5" s="60" t="s">
        <v>1</v>
      </c>
      <c r="B5" s="140" t="s">
        <v>2</v>
      </c>
      <c r="C5" s="141"/>
      <c r="D5" s="61" t="s">
        <v>3</v>
      </c>
      <c r="E5" s="60" t="s">
        <v>4</v>
      </c>
      <c r="F5" s="62" t="s">
        <v>5</v>
      </c>
      <c r="G5" s="140" t="s">
        <v>6</v>
      </c>
      <c r="H5" s="141"/>
      <c r="I5" s="140" t="s">
        <v>7</v>
      </c>
      <c r="J5" s="141"/>
      <c r="K5" s="60" t="s">
        <v>8</v>
      </c>
      <c r="L5" s="142" t="s">
        <v>9</v>
      </c>
      <c r="M5" s="142"/>
      <c r="N5" s="63"/>
    </row>
    <row r="6" spans="1:14" ht="24.95" customHeight="1" x14ac:dyDescent="0.55000000000000004">
      <c r="A6" s="64"/>
      <c r="B6" s="131"/>
      <c r="C6" s="132"/>
      <c r="D6" s="65" t="s">
        <v>10</v>
      </c>
      <c r="E6" s="66" t="s">
        <v>11</v>
      </c>
      <c r="F6" s="67"/>
      <c r="G6" s="133" t="s">
        <v>12</v>
      </c>
      <c r="H6" s="134"/>
      <c r="I6" s="135" t="s">
        <v>13</v>
      </c>
      <c r="J6" s="136"/>
      <c r="K6" s="66" t="s">
        <v>14</v>
      </c>
      <c r="L6" s="137" t="s">
        <v>15</v>
      </c>
      <c r="M6" s="137"/>
      <c r="N6" s="137"/>
    </row>
    <row r="7" spans="1:14" ht="24.95" customHeight="1" thickBot="1" x14ac:dyDescent="0.6">
      <c r="A7" s="20" t="s">
        <v>16</v>
      </c>
      <c r="B7" s="104" t="s">
        <v>17</v>
      </c>
      <c r="C7" s="104"/>
      <c r="D7" s="20" t="s">
        <v>18</v>
      </c>
      <c r="E7" s="20" t="s">
        <v>19</v>
      </c>
      <c r="F7" s="20" t="s">
        <v>20</v>
      </c>
      <c r="G7" s="104" t="s">
        <v>21</v>
      </c>
      <c r="H7" s="104"/>
      <c r="I7" s="104" t="s">
        <v>22</v>
      </c>
      <c r="J7" s="104"/>
      <c r="K7" s="20" t="s">
        <v>23</v>
      </c>
      <c r="L7" s="104" t="s">
        <v>24</v>
      </c>
      <c r="M7" s="104"/>
      <c r="N7" s="68"/>
    </row>
    <row r="8" spans="1:14" s="1" customFormat="1" ht="42" customHeight="1" x14ac:dyDescent="0.55000000000000004">
      <c r="A8" s="89">
        <v>1</v>
      </c>
      <c r="B8" s="152" t="s">
        <v>434</v>
      </c>
      <c r="C8" s="144"/>
      <c r="D8" s="145">
        <v>27000</v>
      </c>
      <c r="E8" s="145">
        <v>27000</v>
      </c>
      <c r="F8" s="147" t="s">
        <v>25</v>
      </c>
      <c r="G8" s="149" t="s">
        <v>37</v>
      </c>
      <c r="H8" s="150"/>
      <c r="I8" s="149" t="s">
        <v>37</v>
      </c>
      <c r="J8" s="150"/>
      <c r="K8" s="147" t="s">
        <v>27</v>
      </c>
      <c r="L8" s="151" t="s">
        <v>38</v>
      </c>
      <c r="M8" s="150"/>
      <c r="N8" s="12"/>
    </row>
    <row r="9" spans="1:14" s="1" customFormat="1" ht="42" customHeight="1" x14ac:dyDescent="0.55000000000000004">
      <c r="A9" s="89"/>
      <c r="B9" s="152"/>
      <c r="C9" s="144"/>
      <c r="D9" s="146"/>
      <c r="E9" s="146"/>
      <c r="F9" s="148"/>
      <c r="G9" s="13"/>
      <c r="H9" s="14">
        <v>27000</v>
      </c>
      <c r="I9" s="15"/>
      <c r="J9" s="14">
        <v>27000</v>
      </c>
      <c r="K9" s="147"/>
      <c r="L9" s="87" t="s">
        <v>429</v>
      </c>
      <c r="M9" s="88"/>
      <c r="N9" s="12"/>
    </row>
    <row r="10" spans="1:14" s="1" customFormat="1" ht="42" customHeight="1" x14ac:dyDescent="0.55000000000000004">
      <c r="A10" s="89">
        <v>2</v>
      </c>
      <c r="B10" s="152" t="s">
        <v>435</v>
      </c>
      <c r="C10" s="144"/>
      <c r="D10" s="145">
        <v>27000</v>
      </c>
      <c r="E10" s="145">
        <v>27000</v>
      </c>
      <c r="F10" s="147" t="s">
        <v>25</v>
      </c>
      <c r="G10" s="149" t="s">
        <v>39</v>
      </c>
      <c r="H10" s="150"/>
      <c r="I10" s="149" t="s">
        <v>39</v>
      </c>
      <c r="J10" s="150"/>
      <c r="K10" s="147" t="s">
        <v>27</v>
      </c>
      <c r="L10" s="151" t="s">
        <v>38</v>
      </c>
      <c r="M10" s="150"/>
      <c r="N10" s="12"/>
    </row>
    <row r="11" spans="1:14" s="1" customFormat="1" ht="42" customHeight="1" x14ac:dyDescent="0.55000000000000004">
      <c r="A11" s="89"/>
      <c r="B11" s="152"/>
      <c r="C11" s="144"/>
      <c r="D11" s="146"/>
      <c r="E11" s="146"/>
      <c r="F11" s="148"/>
      <c r="G11" s="13"/>
      <c r="H11" s="14">
        <v>27000</v>
      </c>
      <c r="I11" s="15"/>
      <c r="J11" s="14">
        <v>27000</v>
      </c>
      <c r="K11" s="147"/>
      <c r="L11" s="87" t="s">
        <v>433</v>
      </c>
      <c r="M11" s="88"/>
      <c r="N11" s="12"/>
    </row>
    <row r="12" spans="1:14" ht="42" customHeight="1" x14ac:dyDescent="0.55000000000000004">
      <c r="A12" s="106">
        <v>3</v>
      </c>
      <c r="B12" s="189" t="s">
        <v>436</v>
      </c>
      <c r="C12" s="190"/>
      <c r="D12" s="145">
        <v>27000</v>
      </c>
      <c r="E12" s="145">
        <v>27000</v>
      </c>
      <c r="F12" s="104" t="s">
        <v>25</v>
      </c>
      <c r="G12" s="98" t="s">
        <v>40</v>
      </c>
      <c r="H12" s="100"/>
      <c r="I12" s="98" t="s">
        <v>40</v>
      </c>
      <c r="J12" s="100"/>
      <c r="K12" s="104" t="s">
        <v>27</v>
      </c>
      <c r="L12" s="151" t="s">
        <v>38</v>
      </c>
      <c r="M12" s="150"/>
      <c r="N12" s="22"/>
    </row>
    <row r="13" spans="1:14" ht="42" customHeight="1" x14ac:dyDescent="0.55000000000000004">
      <c r="A13" s="89"/>
      <c r="B13" s="189"/>
      <c r="C13" s="190"/>
      <c r="D13" s="146"/>
      <c r="E13" s="146"/>
      <c r="F13" s="96"/>
      <c r="G13" s="72"/>
      <c r="H13" s="14">
        <v>27000</v>
      </c>
      <c r="I13" s="15"/>
      <c r="J13" s="14">
        <v>27000</v>
      </c>
      <c r="K13" s="104"/>
      <c r="L13" s="87" t="s">
        <v>441</v>
      </c>
      <c r="M13" s="88"/>
      <c r="N13" s="22"/>
    </row>
    <row r="14" spans="1:14" s="1" customFormat="1" ht="42" customHeight="1" x14ac:dyDescent="0.55000000000000004">
      <c r="A14" s="89">
        <v>4</v>
      </c>
      <c r="B14" s="143" t="s">
        <v>442</v>
      </c>
      <c r="C14" s="144"/>
      <c r="D14" s="145">
        <v>27000</v>
      </c>
      <c r="E14" s="145">
        <v>27000</v>
      </c>
      <c r="F14" s="147" t="s">
        <v>25</v>
      </c>
      <c r="G14" s="149" t="s">
        <v>41</v>
      </c>
      <c r="H14" s="150"/>
      <c r="I14" s="149" t="s">
        <v>41</v>
      </c>
      <c r="J14" s="150"/>
      <c r="K14" s="147" t="s">
        <v>27</v>
      </c>
      <c r="L14" s="151" t="s">
        <v>38</v>
      </c>
      <c r="M14" s="150"/>
      <c r="N14" s="12"/>
    </row>
    <row r="15" spans="1:14" s="1" customFormat="1" ht="42" customHeight="1" x14ac:dyDescent="0.55000000000000004">
      <c r="A15" s="89"/>
      <c r="B15" s="143"/>
      <c r="C15" s="144"/>
      <c r="D15" s="146"/>
      <c r="E15" s="146"/>
      <c r="F15" s="148"/>
      <c r="G15" s="13"/>
      <c r="H15" s="14">
        <v>27000</v>
      </c>
      <c r="I15" s="15"/>
      <c r="J15" s="14">
        <v>27000</v>
      </c>
      <c r="K15" s="147"/>
      <c r="L15" s="87" t="s">
        <v>443</v>
      </c>
      <c r="M15" s="88"/>
      <c r="N15" s="12"/>
    </row>
    <row r="16" spans="1:14" s="1" customFormat="1" ht="42" customHeight="1" x14ac:dyDescent="0.55000000000000004">
      <c r="A16" s="89">
        <v>5</v>
      </c>
      <c r="B16" s="143" t="s">
        <v>430</v>
      </c>
      <c r="C16" s="144"/>
      <c r="D16" s="145">
        <v>27000</v>
      </c>
      <c r="E16" s="145">
        <v>27000</v>
      </c>
      <c r="F16" s="147" t="s">
        <v>25</v>
      </c>
      <c r="G16" s="149" t="s">
        <v>42</v>
      </c>
      <c r="H16" s="150"/>
      <c r="I16" s="149" t="s">
        <v>42</v>
      </c>
      <c r="J16" s="150"/>
      <c r="K16" s="147" t="s">
        <v>27</v>
      </c>
      <c r="L16" s="151" t="s">
        <v>38</v>
      </c>
      <c r="M16" s="150"/>
      <c r="N16" s="12"/>
    </row>
    <row r="17" spans="1:14" s="1" customFormat="1" ht="42" customHeight="1" x14ac:dyDescent="0.55000000000000004">
      <c r="A17" s="89"/>
      <c r="B17" s="143"/>
      <c r="C17" s="144"/>
      <c r="D17" s="146"/>
      <c r="E17" s="146"/>
      <c r="F17" s="148"/>
      <c r="G17" s="13"/>
      <c r="H17" s="14">
        <v>27000</v>
      </c>
      <c r="I17" s="15"/>
      <c r="J17" s="14">
        <v>27000</v>
      </c>
      <c r="K17" s="147"/>
      <c r="L17" s="87" t="s">
        <v>444</v>
      </c>
      <c r="M17" s="88"/>
      <c r="N17" s="12"/>
    </row>
    <row r="18" spans="1:14" s="1" customFormat="1" ht="42" customHeight="1" x14ac:dyDescent="0.55000000000000004">
      <c r="A18" s="89">
        <v>6</v>
      </c>
      <c r="B18" s="143" t="s">
        <v>437</v>
      </c>
      <c r="C18" s="144"/>
      <c r="D18" s="145">
        <v>27000</v>
      </c>
      <c r="E18" s="145">
        <v>27000</v>
      </c>
      <c r="F18" s="147" t="s">
        <v>25</v>
      </c>
      <c r="G18" s="149" t="s">
        <v>43</v>
      </c>
      <c r="H18" s="150"/>
      <c r="I18" s="149" t="s">
        <v>43</v>
      </c>
      <c r="J18" s="150"/>
      <c r="K18" s="147" t="s">
        <v>27</v>
      </c>
      <c r="L18" s="151" t="s">
        <v>38</v>
      </c>
      <c r="M18" s="150"/>
      <c r="N18" s="12"/>
    </row>
    <row r="19" spans="1:14" s="1" customFormat="1" ht="42" customHeight="1" x14ac:dyDescent="0.55000000000000004">
      <c r="A19" s="89"/>
      <c r="B19" s="143"/>
      <c r="C19" s="144"/>
      <c r="D19" s="146"/>
      <c r="E19" s="146"/>
      <c r="F19" s="148"/>
      <c r="G19" s="13"/>
      <c r="H19" s="14">
        <v>27000</v>
      </c>
      <c r="I19" s="15"/>
      <c r="J19" s="14">
        <v>27000</v>
      </c>
      <c r="K19" s="147"/>
      <c r="L19" s="87" t="s">
        <v>445</v>
      </c>
      <c r="M19" s="88"/>
      <c r="N19" s="12"/>
    </row>
    <row r="20" spans="1:14" s="1" customFormat="1" ht="42" customHeight="1" x14ac:dyDescent="0.55000000000000004">
      <c r="A20" s="89">
        <v>7</v>
      </c>
      <c r="B20" s="143" t="s">
        <v>438</v>
      </c>
      <c r="C20" s="144"/>
      <c r="D20" s="145">
        <v>27000</v>
      </c>
      <c r="E20" s="145">
        <v>27000</v>
      </c>
      <c r="F20" s="147" t="s">
        <v>25</v>
      </c>
      <c r="G20" s="149" t="s">
        <v>44</v>
      </c>
      <c r="H20" s="150"/>
      <c r="I20" s="149" t="s">
        <v>44</v>
      </c>
      <c r="J20" s="150"/>
      <c r="K20" s="147" t="s">
        <v>27</v>
      </c>
      <c r="L20" s="151" t="s">
        <v>38</v>
      </c>
      <c r="M20" s="150"/>
      <c r="N20" s="12"/>
    </row>
    <row r="21" spans="1:14" s="1" customFormat="1" ht="42" customHeight="1" x14ac:dyDescent="0.55000000000000004">
      <c r="A21" s="89"/>
      <c r="B21" s="143"/>
      <c r="C21" s="144"/>
      <c r="D21" s="145"/>
      <c r="E21" s="145"/>
      <c r="F21" s="147"/>
      <c r="G21" s="16"/>
      <c r="H21" s="17">
        <v>27000</v>
      </c>
      <c r="I21" s="18"/>
      <c r="J21" s="17">
        <v>27000</v>
      </c>
      <c r="K21" s="147"/>
      <c r="L21" s="87" t="s">
        <v>446</v>
      </c>
      <c r="M21" s="88"/>
      <c r="N21" s="12"/>
    </row>
    <row r="22" spans="1:14" s="1" customFormat="1" ht="42" customHeight="1" x14ac:dyDescent="0.55000000000000004">
      <c r="A22" s="89">
        <v>8</v>
      </c>
      <c r="B22" s="143" t="s">
        <v>439</v>
      </c>
      <c r="C22" s="144"/>
      <c r="D22" s="145">
        <v>27000</v>
      </c>
      <c r="E22" s="145">
        <v>27000</v>
      </c>
      <c r="F22" s="147" t="s">
        <v>25</v>
      </c>
      <c r="G22" s="149" t="s">
        <v>45</v>
      </c>
      <c r="H22" s="150"/>
      <c r="I22" s="149" t="s">
        <v>45</v>
      </c>
      <c r="J22" s="150"/>
      <c r="K22" s="147" t="s">
        <v>27</v>
      </c>
      <c r="L22" s="151" t="s">
        <v>38</v>
      </c>
      <c r="M22" s="150"/>
      <c r="N22" s="12"/>
    </row>
    <row r="23" spans="1:14" s="1" customFormat="1" ht="42" customHeight="1" x14ac:dyDescent="0.55000000000000004">
      <c r="A23" s="89"/>
      <c r="B23" s="143"/>
      <c r="C23" s="144"/>
      <c r="D23" s="145"/>
      <c r="E23" s="145"/>
      <c r="F23" s="147"/>
      <c r="G23" s="16"/>
      <c r="H23" s="17">
        <v>27000</v>
      </c>
      <c r="I23" s="18"/>
      <c r="J23" s="17">
        <v>27000</v>
      </c>
      <c r="K23" s="147"/>
      <c r="L23" s="87" t="s">
        <v>447</v>
      </c>
      <c r="M23" s="88"/>
      <c r="N23" s="12"/>
    </row>
    <row r="24" spans="1:14" s="1" customFormat="1" ht="42" customHeight="1" x14ac:dyDescent="0.55000000000000004">
      <c r="A24" s="89">
        <v>9</v>
      </c>
      <c r="B24" s="143" t="s">
        <v>440</v>
      </c>
      <c r="C24" s="144"/>
      <c r="D24" s="145">
        <v>27000</v>
      </c>
      <c r="E24" s="145">
        <v>27000</v>
      </c>
      <c r="F24" s="147" t="s">
        <v>25</v>
      </c>
      <c r="G24" s="149" t="s">
        <v>46</v>
      </c>
      <c r="H24" s="150"/>
      <c r="I24" s="149" t="s">
        <v>46</v>
      </c>
      <c r="J24" s="150"/>
      <c r="K24" s="147" t="s">
        <v>27</v>
      </c>
      <c r="L24" s="151" t="s">
        <v>38</v>
      </c>
      <c r="M24" s="150"/>
      <c r="N24" s="12"/>
    </row>
    <row r="25" spans="1:14" s="1" customFormat="1" ht="42" customHeight="1" x14ac:dyDescent="0.55000000000000004">
      <c r="A25" s="89"/>
      <c r="B25" s="143"/>
      <c r="C25" s="144"/>
      <c r="D25" s="146"/>
      <c r="E25" s="146"/>
      <c r="F25" s="148"/>
      <c r="G25" s="13"/>
      <c r="H25" s="14">
        <v>27000</v>
      </c>
      <c r="I25" s="18"/>
      <c r="J25" s="17">
        <v>27000</v>
      </c>
      <c r="K25" s="147"/>
      <c r="L25" s="87" t="s">
        <v>448</v>
      </c>
      <c r="M25" s="88"/>
      <c r="N25" s="12"/>
    </row>
    <row r="26" spans="1:14" ht="42" customHeight="1" x14ac:dyDescent="0.55000000000000004">
      <c r="A26" s="89">
        <v>10</v>
      </c>
      <c r="B26" s="189" t="s">
        <v>436</v>
      </c>
      <c r="C26" s="190"/>
      <c r="D26" s="103">
        <v>27000</v>
      </c>
      <c r="E26" s="145">
        <v>27000</v>
      </c>
      <c r="F26" s="104" t="s">
        <v>25</v>
      </c>
      <c r="G26" s="149" t="s">
        <v>47</v>
      </c>
      <c r="H26" s="150"/>
      <c r="I26" s="149" t="s">
        <v>47</v>
      </c>
      <c r="J26" s="150"/>
      <c r="K26" s="104" t="s">
        <v>27</v>
      </c>
      <c r="L26" s="151" t="s">
        <v>38</v>
      </c>
      <c r="M26" s="150"/>
      <c r="N26" s="22"/>
    </row>
    <row r="27" spans="1:14" ht="42" customHeight="1" x14ac:dyDescent="0.55000000000000004">
      <c r="A27" s="89"/>
      <c r="B27" s="189"/>
      <c r="C27" s="190"/>
      <c r="D27" s="94"/>
      <c r="E27" s="146"/>
      <c r="F27" s="96"/>
      <c r="G27" s="72"/>
      <c r="H27" s="14">
        <v>27000</v>
      </c>
      <c r="I27" s="18"/>
      <c r="J27" s="17">
        <v>27000</v>
      </c>
      <c r="K27" s="104"/>
      <c r="L27" s="87" t="s">
        <v>449</v>
      </c>
      <c r="M27" s="88"/>
      <c r="N27" s="22"/>
    </row>
    <row r="28" spans="1:14" s="1" customFormat="1" ht="42" customHeight="1" x14ac:dyDescent="0.55000000000000004">
      <c r="A28" s="89">
        <v>11</v>
      </c>
      <c r="B28" s="143" t="s">
        <v>431</v>
      </c>
      <c r="C28" s="144"/>
      <c r="D28" s="145">
        <v>18000</v>
      </c>
      <c r="E28" s="145">
        <v>18000</v>
      </c>
      <c r="F28" s="147" t="s">
        <v>25</v>
      </c>
      <c r="G28" s="149" t="s">
        <v>48</v>
      </c>
      <c r="H28" s="150"/>
      <c r="I28" s="165" t="s">
        <v>48</v>
      </c>
      <c r="J28" s="166"/>
      <c r="K28" s="147" t="s">
        <v>27</v>
      </c>
      <c r="L28" s="151" t="s">
        <v>38</v>
      </c>
      <c r="M28" s="150"/>
      <c r="N28" s="12"/>
    </row>
    <row r="29" spans="1:14" s="1" customFormat="1" ht="42" customHeight="1" x14ac:dyDescent="0.55000000000000004">
      <c r="A29" s="89"/>
      <c r="B29" s="143"/>
      <c r="C29" s="144"/>
      <c r="D29" s="146"/>
      <c r="E29" s="146"/>
      <c r="F29" s="147"/>
      <c r="G29" s="16"/>
      <c r="H29" s="17">
        <v>18000</v>
      </c>
      <c r="I29" s="18"/>
      <c r="J29" s="17">
        <v>18000</v>
      </c>
      <c r="K29" s="147"/>
      <c r="L29" s="87" t="s">
        <v>450</v>
      </c>
      <c r="M29" s="88"/>
      <c r="N29" s="12"/>
    </row>
    <row r="30" spans="1:14" s="1" customFormat="1" ht="42" customHeight="1" x14ac:dyDescent="0.55000000000000004">
      <c r="A30" s="89">
        <v>12</v>
      </c>
      <c r="B30" s="143" t="s">
        <v>432</v>
      </c>
      <c r="C30" s="144"/>
      <c r="D30" s="145">
        <v>18000</v>
      </c>
      <c r="E30" s="145">
        <v>18000</v>
      </c>
      <c r="F30" s="147" t="s">
        <v>25</v>
      </c>
      <c r="G30" s="165" t="s">
        <v>49</v>
      </c>
      <c r="H30" s="170"/>
      <c r="I30" s="165" t="s">
        <v>49</v>
      </c>
      <c r="J30" s="166"/>
      <c r="K30" s="147" t="s">
        <v>27</v>
      </c>
      <c r="L30" s="151" t="s">
        <v>38</v>
      </c>
      <c r="M30" s="150"/>
      <c r="N30" s="12"/>
    </row>
    <row r="31" spans="1:14" s="1" customFormat="1" ht="42" customHeight="1" x14ac:dyDescent="0.55000000000000004">
      <c r="A31" s="89"/>
      <c r="B31" s="143"/>
      <c r="C31" s="144"/>
      <c r="D31" s="146"/>
      <c r="E31" s="146"/>
      <c r="F31" s="147"/>
      <c r="G31" s="13"/>
      <c r="H31" s="19">
        <v>18000</v>
      </c>
      <c r="I31" s="18"/>
      <c r="J31" s="17">
        <v>18000</v>
      </c>
      <c r="K31" s="147"/>
      <c r="L31" s="87" t="s">
        <v>451</v>
      </c>
      <c r="M31" s="88"/>
      <c r="N31" s="12"/>
    </row>
    <row r="32" spans="1:14" ht="39.950000000000003" customHeight="1" x14ac:dyDescent="0.55000000000000004">
      <c r="A32" s="89">
        <v>13</v>
      </c>
      <c r="B32" s="129" t="s">
        <v>452</v>
      </c>
      <c r="C32" s="91"/>
      <c r="D32" s="103">
        <v>20000</v>
      </c>
      <c r="E32" s="103">
        <v>20000</v>
      </c>
      <c r="F32" s="104" t="s">
        <v>26</v>
      </c>
      <c r="G32" s="98" t="s">
        <v>52</v>
      </c>
      <c r="H32" s="100"/>
      <c r="I32" s="125" t="s">
        <v>52</v>
      </c>
      <c r="J32" s="126"/>
      <c r="K32" s="104" t="s">
        <v>27</v>
      </c>
      <c r="L32" s="99" t="s">
        <v>53</v>
      </c>
      <c r="M32" s="100"/>
      <c r="N32" s="22"/>
    </row>
    <row r="33" spans="1:14" ht="39.950000000000003" customHeight="1" x14ac:dyDescent="0.55000000000000004">
      <c r="A33" s="89"/>
      <c r="B33" s="130"/>
      <c r="C33" s="93"/>
      <c r="D33" s="103"/>
      <c r="E33" s="103"/>
      <c r="F33" s="104"/>
      <c r="G33" s="24"/>
      <c r="H33" s="27">
        <v>20000</v>
      </c>
      <c r="I33" s="26"/>
      <c r="J33" s="27">
        <v>20000</v>
      </c>
      <c r="K33" s="104"/>
      <c r="L33" s="127" t="s">
        <v>453</v>
      </c>
      <c r="M33" s="128"/>
      <c r="N33" s="22"/>
    </row>
    <row r="34" spans="1:14" ht="39.950000000000003" customHeight="1" x14ac:dyDescent="0.55000000000000004">
      <c r="A34" s="106">
        <v>14</v>
      </c>
      <c r="B34" s="102" t="s">
        <v>454</v>
      </c>
      <c r="C34" s="102"/>
      <c r="D34" s="103">
        <v>27495</v>
      </c>
      <c r="E34" s="103">
        <v>27495</v>
      </c>
      <c r="F34" s="104" t="s">
        <v>26</v>
      </c>
      <c r="G34" s="98" t="s">
        <v>61</v>
      </c>
      <c r="H34" s="99"/>
      <c r="I34" s="98" t="s">
        <v>61</v>
      </c>
      <c r="J34" s="100"/>
      <c r="K34" s="104" t="s">
        <v>27</v>
      </c>
      <c r="L34" s="101" t="s">
        <v>29</v>
      </c>
      <c r="M34" s="101"/>
      <c r="N34" s="22"/>
    </row>
    <row r="35" spans="1:14" ht="39.950000000000003" customHeight="1" x14ac:dyDescent="0.55000000000000004">
      <c r="A35" s="89"/>
      <c r="B35" s="102"/>
      <c r="C35" s="102"/>
      <c r="D35" s="103"/>
      <c r="E35" s="103"/>
      <c r="F35" s="104"/>
      <c r="G35" s="24"/>
      <c r="H35" s="25">
        <v>27495</v>
      </c>
      <c r="I35" s="26"/>
      <c r="J35" s="27">
        <v>27495</v>
      </c>
      <c r="K35" s="104"/>
      <c r="L35" s="87" t="s">
        <v>455</v>
      </c>
      <c r="M35" s="88"/>
      <c r="N35" s="22"/>
    </row>
    <row r="36" spans="1:14" ht="39.950000000000003" customHeight="1" x14ac:dyDescent="0.55000000000000004">
      <c r="A36" s="89">
        <v>15</v>
      </c>
      <c r="B36" s="102" t="s">
        <v>456</v>
      </c>
      <c r="C36" s="102"/>
      <c r="D36" s="103">
        <v>37264.5</v>
      </c>
      <c r="E36" s="103">
        <v>37264.5</v>
      </c>
      <c r="F36" s="104" t="s">
        <v>26</v>
      </c>
      <c r="G36" s="98" t="s">
        <v>457</v>
      </c>
      <c r="H36" s="99"/>
      <c r="I36" s="98" t="s">
        <v>457</v>
      </c>
      <c r="J36" s="100"/>
      <c r="K36" s="104" t="s">
        <v>27</v>
      </c>
      <c r="L36" s="101" t="s">
        <v>29</v>
      </c>
      <c r="M36" s="101"/>
      <c r="N36" s="22"/>
    </row>
    <row r="37" spans="1:14" ht="39.950000000000003" customHeight="1" x14ac:dyDescent="0.55000000000000004">
      <c r="A37" s="89"/>
      <c r="B37" s="102"/>
      <c r="C37" s="102"/>
      <c r="D37" s="103"/>
      <c r="E37" s="103"/>
      <c r="F37" s="104"/>
      <c r="G37" s="24"/>
      <c r="H37" s="25">
        <v>37264.5</v>
      </c>
      <c r="I37" s="26"/>
      <c r="J37" s="27">
        <v>37264.5</v>
      </c>
      <c r="K37" s="104"/>
      <c r="L37" s="87" t="s">
        <v>458</v>
      </c>
      <c r="M37" s="88"/>
      <c r="N37" s="22"/>
    </row>
    <row r="38" spans="1:14" ht="39.950000000000003" customHeight="1" x14ac:dyDescent="0.55000000000000004">
      <c r="A38" s="89">
        <v>16</v>
      </c>
      <c r="B38" s="102" t="s">
        <v>459</v>
      </c>
      <c r="C38" s="102"/>
      <c r="D38" s="103">
        <v>75000</v>
      </c>
      <c r="E38" s="103">
        <v>75000</v>
      </c>
      <c r="F38" s="104" t="s">
        <v>26</v>
      </c>
      <c r="G38" s="98" t="s">
        <v>460</v>
      </c>
      <c r="H38" s="99"/>
      <c r="I38" s="98" t="s">
        <v>460</v>
      </c>
      <c r="J38" s="100"/>
      <c r="K38" s="104" t="s">
        <v>27</v>
      </c>
      <c r="L38" s="101" t="s">
        <v>29</v>
      </c>
      <c r="M38" s="101"/>
      <c r="N38" s="22"/>
    </row>
    <row r="39" spans="1:14" ht="39.950000000000003" customHeight="1" x14ac:dyDescent="0.55000000000000004">
      <c r="A39" s="89"/>
      <c r="B39" s="102"/>
      <c r="C39" s="102"/>
      <c r="D39" s="103"/>
      <c r="E39" s="103"/>
      <c r="F39" s="104"/>
      <c r="G39" s="24"/>
      <c r="H39" s="25">
        <v>75000</v>
      </c>
      <c r="I39" s="26"/>
      <c r="J39" s="27">
        <v>75000</v>
      </c>
      <c r="K39" s="104"/>
      <c r="L39" s="87" t="s">
        <v>461</v>
      </c>
      <c r="M39" s="88"/>
      <c r="N39" s="22"/>
    </row>
    <row r="40" spans="1:14" ht="51" customHeight="1" x14ac:dyDescent="0.55000000000000004">
      <c r="A40" s="89">
        <v>17</v>
      </c>
      <c r="B40" s="102" t="s">
        <v>462</v>
      </c>
      <c r="C40" s="102"/>
      <c r="D40" s="103">
        <v>34000</v>
      </c>
      <c r="E40" s="103">
        <v>34000</v>
      </c>
      <c r="F40" s="104" t="s">
        <v>26</v>
      </c>
      <c r="G40" s="98" t="s">
        <v>57</v>
      </c>
      <c r="H40" s="99"/>
      <c r="I40" s="98" t="s">
        <v>57</v>
      </c>
      <c r="J40" s="99"/>
      <c r="K40" s="104" t="s">
        <v>27</v>
      </c>
      <c r="L40" s="101" t="s">
        <v>29</v>
      </c>
      <c r="M40" s="101"/>
      <c r="N40" s="22"/>
    </row>
    <row r="41" spans="1:14" ht="39.950000000000003" customHeight="1" x14ac:dyDescent="0.55000000000000004">
      <c r="A41" s="89"/>
      <c r="B41" s="102"/>
      <c r="C41" s="102"/>
      <c r="D41" s="103"/>
      <c r="E41" s="103"/>
      <c r="F41" s="104"/>
      <c r="G41" s="24"/>
      <c r="H41" s="25">
        <v>34000</v>
      </c>
      <c r="I41" s="26"/>
      <c r="J41" s="27">
        <v>34000</v>
      </c>
      <c r="K41" s="104"/>
      <c r="L41" s="87" t="s">
        <v>463</v>
      </c>
      <c r="M41" s="88"/>
      <c r="N41" s="22"/>
    </row>
    <row r="42" spans="1:14" ht="39.950000000000003" customHeight="1" x14ac:dyDescent="0.55000000000000004">
      <c r="A42" s="89">
        <v>18</v>
      </c>
      <c r="B42" s="102" t="s">
        <v>464</v>
      </c>
      <c r="C42" s="102"/>
      <c r="D42" s="103">
        <v>22500</v>
      </c>
      <c r="E42" s="103">
        <v>22500</v>
      </c>
      <c r="F42" s="104" t="s">
        <v>26</v>
      </c>
      <c r="G42" s="98" t="s">
        <v>465</v>
      </c>
      <c r="H42" s="99"/>
      <c r="I42" s="98" t="s">
        <v>465</v>
      </c>
      <c r="J42" s="99"/>
      <c r="K42" s="104" t="s">
        <v>27</v>
      </c>
      <c r="L42" s="101" t="s">
        <v>29</v>
      </c>
      <c r="M42" s="101"/>
      <c r="N42" s="22"/>
    </row>
    <row r="43" spans="1:14" ht="39.950000000000003" customHeight="1" x14ac:dyDescent="0.55000000000000004">
      <c r="A43" s="89"/>
      <c r="B43" s="102"/>
      <c r="C43" s="102"/>
      <c r="D43" s="103"/>
      <c r="E43" s="103"/>
      <c r="F43" s="104"/>
      <c r="G43" s="24"/>
      <c r="H43" s="25">
        <v>22500</v>
      </c>
      <c r="I43" s="26"/>
      <c r="J43" s="27">
        <v>22500</v>
      </c>
      <c r="K43" s="104"/>
      <c r="L43" s="87" t="s">
        <v>466</v>
      </c>
      <c r="M43" s="88"/>
      <c r="N43" s="22"/>
    </row>
    <row r="44" spans="1:14" ht="39.950000000000003" customHeight="1" x14ac:dyDescent="0.55000000000000004">
      <c r="A44" s="89">
        <v>18</v>
      </c>
      <c r="B44" s="102" t="s">
        <v>467</v>
      </c>
      <c r="C44" s="102"/>
      <c r="D44" s="103">
        <v>24843</v>
      </c>
      <c r="E44" s="103">
        <v>24843</v>
      </c>
      <c r="F44" s="104" t="s">
        <v>26</v>
      </c>
      <c r="G44" s="98" t="s">
        <v>457</v>
      </c>
      <c r="H44" s="99"/>
      <c r="I44" s="98" t="s">
        <v>457</v>
      </c>
      <c r="J44" s="100"/>
      <c r="K44" s="104" t="s">
        <v>27</v>
      </c>
      <c r="L44" s="101" t="s">
        <v>29</v>
      </c>
      <c r="M44" s="101"/>
      <c r="N44" s="22"/>
    </row>
    <row r="45" spans="1:14" ht="39.950000000000003" customHeight="1" x14ac:dyDescent="0.55000000000000004">
      <c r="A45" s="89"/>
      <c r="B45" s="102"/>
      <c r="C45" s="102"/>
      <c r="D45" s="103"/>
      <c r="E45" s="103"/>
      <c r="F45" s="104"/>
      <c r="G45" s="24"/>
      <c r="H45" s="25">
        <v>24843</v>
      </c>
      <c r="I45" s="26"/>
      <c r="J45" s="27">
        <v>24843</v>
      </c>
      <c r="K45" s="104"/>
      <c r="L45" s="87" t="s">
        <v>468</v>
      </c>
      <c r="M45" s="88"/>
      <c r="N45" s="22"/>
    </row>
    <row r="46" spans="1:14" ht="39.950000000000003" customHeight="1" x14ac:dyDescent="0.55000000000000004">
      <c r="A46" s="89">
        <v>19</v>
      </c>
      <c r="B46" s="102" t="s">
        <v>469</v>
      </c>
      <c r="C46" s="102"/>
      <c r="D46" s="103">
        <v>650</v>
      </c>
      <c r="E46" s="103">
        <v>650</v>
      </c>
      <c r="F46" s="104" t="s">
        <v>25</v>
      </c>
      <c r="G46" s="98" t="s">
        <v>51</v>
      </c>
      <c r="H46" s="99"/>
      <c r="I46" s="98" t="s">
        <v>51</v>
      </c>
      <c r="J46" s="99"/>
      <c r="K46" s="104" t="s">
        <v>27</v>
      </c>
      <c r="L46" s="101" t="s">
        <v>31</v>
      </c>
      <c r="M46" s="101"/>
      <c r="N46" s="22"/>
    </row>
    <row r="47" spans="1:14" ht="39.950000000000003" customHeight="1" x14ac:dyDescent="0.55000000000000004">
      <c r="A47" s="89"/>
      <c r="B47" s="102"/>
      <c r="C47" s="102"/>
      <c r="D47" s="103"/>
      <c r="E47" s="103"/>
      <c r="F47" s="104"/>
      <c r="G47" s="24"/>
      <c r="H47" s="25">
        <v>650</v>
      </c>
      <c r="I47" s="26"/>
      <c r="J47" s="27">
        <v>650</v>
      </c>
      <c r="K47" s="104"/>
      <c r="L47" s="87" t="s">
        <v>470</v>
      </c>
      <c r="M47" s="88"/>
      <c r="N47" s="22"/>
    </row>
    <row r="48" spans="1:14" ht="39.950000000000003" customHeight="1" x14ac:dyDescent="0.55000000000000004">
      <c r="A48" s="89">
        <v>20</v>
      </c>
      <c r="B48" s="102" t="s">
        <v>378</v>
      </c>
      <c r="C48" s="102"/>
      <c r="D48" s="103">
        <v>3100</v>
      </c>
      <c r="E48" s="103">
        <v>3100</v>
      </c>
      <c r="F48" s="104" t="s">
        <v>25</v>
      </c>
      <c r="G48" s="98" t="s">
        <v>57</v>
      </c>
      <c r="H48" s="99"/>
      <c r="I48" s="98" t="s">
        <v>57</v>
      </c>
      <c r="J48" s="99"/>
      <c r="K48" s="104" t="s">
        <v>27</v>
      </c>
      <c r="L48" s="101" t="s">
        <v>31</v>
      </c>
      <c r="M48" s="101"/>
      <c r="N48" s="22"/>
    </row>
    <row r="49" spans="1:14" ht="39.950000000000003" customHeight="1" x14ac:dyDescent="0.55000000000000004">
      <c r="A49" s="89"/>
      <c r="B49" s="102"/>
      <c r="C49" s="102"/>
      <c r="D49" s="103"/>
      <c r="E49" s="103"/>
      <c r="F49" s="104"/>
      <c r="G49" s="24"/>
      <c r="H49" s="25">
        <v>3100</v>
      </c>
      <c r="I49" s="26"/>
      <c r="J49" s="27">
        <v>3100</v>
      </c>
      <c r="K49" s="104"/>
      <c r="L49" s="87" t="s">
        <v>471</v>
      </c>
      <c r="M49" s="88"/>
      <c r="N49" s="22"/>
    </row>
    <row r="50" spans="1:14" ht="39.950000000000003" customHeight="1" x14ac:dyDescent="0.55000000000000004">
      <c r="A50" s="105">
        <v>21</v>
      </c>
      <c r="B50" s="102" t="s">
        <v>472</v>
      </c>
      <c r="C50" s="102"/>
      <c r="D50" s="103">
        <v>14080</v>
      </c>
      <c r="E50" s="103">
        <v>14080</v>
      </c>
      <c r="F50" s="104" t="s">
        <v>25</v>
      </c>
      <c r="G50" s="98" t="s">
        <v>57</v>
      </c>
      <c r="H50" s="99"/>
      <c r="I50" s="98" t="s">
        <v>57</v>
      </c>
      <c r="J50" s="99"/>
      <c r="K50" s="104" t="s">
        <v>27</v>
      </c>
      <c r="L50" s="101" t="s">
        <v>31</v>
      </c>
      <c r="M50" s="101"/>
      <c r="N50" s="22"/>
    </row>
    <row r="51" spans="1:14" ht="39.950000000000003" customHeight="1" x14ac:dyDescent="0.55000000000000004">
      <c r="A51" s="106"/>
      <c r="B51" s="102"/>
      <c r="C51" s="102"/>
      <c r="D51" s="103"/>
      <c r="E51" s="103"/>
      <c r="F51" s="104"/>
      <c r="G51" s="24"/>
      <c r="H51" s="25">
        <v>14080</v>
      </c>
      <c r="I51" s="26"/>
      <c r="J51" s="27">
        <v>14080</v>
      </c>
      <c r="K51" s="104"/>
      <c r="L51" s="87" t="s">
        <v>473</v>
      </c>
      <c r="M51" s="88"/>
      <c r="N51" s="22"/>
    </row>
    <row r="52" spans="1:14" ht="39.950000000000003" customHeight="1" x14ac:dyDescent="0.55000000000000004">
      <c r="A52" s="105">
        <v>22</v>
      </c>
      <c r="B52" s="102" t="s">
        <v>378</v>
      </c>
      <c r="C52" s="102"/>
      <c r="D52" s="103">
        <v>1420</v>
      </c>
      <c r="E52" s="103">
        <v>1420</v>
      </c>
      <c r="F52" s="104" t="s">
        <v>25</v>
      </c>
      <c r="G52" s="98" t="s">
        <v>57</v>
      </c>
      <c r="H52" s="99"/>
      <c r="I52" s="98" t="s">
        <v>57</v>
      </c>
      <c r="J52" s="99"/>
      <c r="K52" s="104" t="s">
        <v>27</v>
      </c>
      <c r="L52" s="101" t="s">
        <v>31</v>
      </c>
      <c r="M52" s="101"/>
      <c r="N52" s="22"/>
    </row>
    <row r="53" spans="1:14" ht="39.950000000000003" customHeight="1" x14ac:dyDescent="0.55000000000000004">
      <c r="A53" s="106"/>
      <c r="B53" s="102"/>
      <c r="C53" s="102"/>
      <c r="D53" s="103"/>
      <c r="E53" s="103"/>
      <c r="F53" s="104"/>
      <c r="G53" s="24"/>
      <c r="H53" s="25">
        <v>1420</v>
      </c>
      <c r="I53" s="26"/>
      <c r="J53" s="27">
        <v>1420</v>
      </c>
      <c r="K53" s="104"/>
      <c r="L53" s="87" t="s">
        <v>474</v>
      </c>
      <c r="M53" s="88"/>
      <c r="N53" s="22"/>
    </row>
    <row r="54" spans="1:14" ht="39.950000000000003" customHeight="1" x14ac:dyDescent="0.55000000000000004">
      <c r="A54" s="105">
        <v>23</v>
      </c>
      <c r="B54" s="102" t="s">
        <v>421</v>
      </c>
      <c r="C54" s="102"/>
      <c r="D54" s="103">
        <v>4520</v>
      </c>
      <c r="E54" s="103">
        <v>4520</v>
      </c>
      <c r="F54" s="104" t="s">
        <v>25</v>
      </c>
      <c r="G54" s="98" t="s">
        <v>57</v>
      </c>
      <c r="H54" s="99"/>
      <c r="I54" s="98" t="s">
        <v>57</v>
      </c>
      <c r="J54" s="99"/>
      <c r="K54" s="104" t="s">
        <v>27</v>
      </c>
      <c r="L54" s="101" t="s">
        <v>31</v>
      </c>
      <c r="M54" s="101"/>
      <c r="N54" s="22"/>
    </row>
    <row r="55" spans="1:14" ht="39.950000000000003" customHeight="1" x14ac:dyDescent="0.55000000000000004">
      <c r="A55" s="106"/>
      <c r="B55" s="102"/>
      <c r="C55" s="102"/>
      <c r="D55" s="103"/>
      <c r="E55" s="103"/>
      <c r="F55" s="104"/>
      <c r="G55" s="24"/>
      <c r="H55" s="25">
        <v>4520</v>
      </c>
      <c r="I55" s="26"/>
      <c r="J55" s="27">
        <v>4520</v>
      </c>
      <c r="K55" s="104"/>
      <c r="L55" s="87" t="s">
        <v>475</v>
      </c>
      <c r="M55" s="88"/>
      <c r="N55" s="22"/>
    </row>
    <row r="56" spans="1:14" ht="39.950000000000003" customHeight="1" x14ac:dyDescent="0.55000000000000004">
      <c r="A56" s="89">
        <v>24</v>
      </c>
      <c r="B56" s="102" t="s">
        <v>476</v>
      </c>
      <c r="C56" s="102"/>
      <c r="D56" s="103">
        <v>13000</v>
      </c>
      <c r="E56" s="103">
        <v>13000</v>
      </c>
      <c r="F56" s="104" t="s">
        <v>25</v>
      </c>
      <c r="G56" s="98" t="s">
        <v>477</v>
      </c>
      <c r="H56" s="99"/>
      <c r="I56" s="98" t="s">
        <v>477</v>
      </c>
      <c r="J56" s="100"/>
      <c r="K56" s="104" t="s">
        <v>27</v>
      </c>
      <c r="L56" s="101" t="s">
        <v>31</v>
      </c>
      <c r="M56" s="101"/>
      <c r="N56" s="22"/>
    </row>
    <row r="57" spans="1:14" ht="39.950000000000003" customHeight="1" x14ac:dyDescent="0.55000000000000004">
      <c r="A57" s="89"/>
      <c r="B57" s="102"/>
      <c r="C57" s="102"/>
      <c r="D57" s="103"/>
      <c r="E57" s="103"/>
      <c r="F57" s="96"/>
      <c r="G57" s="24"/>
      <c r="H57" s="25">
        <v>13000</v>
      </c>
      <c r="I57" s="26"/>
      <c r="J57" s="27">
        <v>13000</v>
      </c>
      <c r="K57" s="104"/>
      <c r="L57" s="87" t="s">
        <v>478</v>
      </c>
      <c r="M57" s="88"/>
      <c r="N57" s="22"/>
    </row>
    <row r="58" spans="1:14" ht="39.950000000000003" customHeight="1" x14ac:dyDescent="0.55000000000000004">
      <c r="A58" s="89">
        <v>25</v>
      </c>
      <c r="B58" s="102" t="s">
        <v>479</v>
      </c>
      <c r="C58" s="102"/>
      <c r="D58" s="103">
        <v>39700</v>
      </c>
      <c r="E58" s="103">
        <v>39700</v>
      </c>
      <c r="F58" s="104" t="s">
        <v>25</v>
      </c>
      <c r="G58" s="98" t="s">
        <v>480</v>
      </c>
      <c r="H58" s="99"/>
      <c r="I58" s="98" t="s">
        <v>480</v>
      </c>
      <c r="J58" s="100"/>
      <c r="K58" s="104" t="s">
        <v>27</v>
      </c>
      <c r="L58" s="101" t="s">
        <v>31</v>
      </c>
      <c r="M58" s="101"/>
      <c r="N58" s="22"/>
    </row>
    <row r="59" spans="1:14" ht="39.950000000000003" customHeight="1" x14ac:dyDescent="0.55000000000000004">
      <c r="A59" s="89"/>
      <c r="B59" s="102"/>
      <c r="C59" s="102"/>
      <c r="D59" s="103"/>
      <c r="E59" s="103"/>
      <c r="F59" s="104"/>
      <c r="G59" s="24"/>
      <c r="H59" s="25">
        <v>39700</v>
      </c>
      <c r="I59" s="26"/>
      <c r="J59" s="27">
        <v>39700</v>
      </c>
      <c r="K59" s="104"/>
      <c r="L59" s="87" t="s">
        <v>481</v>
      </c>
      <c r="M59" s="88"/>
      <c r="N59" s="22"/>
    </row>
    <row r="60" spans="1:14" ht="39.950000000000003" customHeight="1" x14ac:dyDescent="0.55000000000000004">
      <c r="A60" s="89">
        <v>26</v>
      </c>
      <c r="B60" s="102" t="s">
        <v>482</v>
      </c>
      <c r="C60" s="102"/>
      <c r="D60" s="103">
        <v>47500</v>
      </c>
      <c r="E60" s="103">
        <v>47500</v>
      </c>
      <c r="F60" s="104" t="s">
        <v>25</v>
      </c>
      <c r="G60" s="98" t="s">
        <v>367</v>
      </c>
      <c r="H60" s="99"/>
      <c r="I60" s="98" t="s">
        <v>367</v>
      </c>
      <c r="J60" s="99"/>
      <c r="K60" s="104" t="s">
        <v>27</v>
      </c>
      <c r="L60" s="101" t="s">
        <v>31</v>
      </c>
      <c r="M60" s="101"/>
      <c r="N60" s="22"/>
    </row>
    <row r="61" spans="1:14" ht="39.950000000000003" customHeight="1" x14ac:dyDescent="0.55000000000000004">
      <c r="A61" s="89"/>
      <c r="B61" s="102"/>
      <c r="C61" s="102"/>
      <c r="D61" s="103"/>
      <c r="E61" s="103"/>
      <c r="F61" s="104"/>
      <c r="G61" s="24"/>
      <c r="H61" s="25">
        <v>47500</v>
      </c>
      <c r="I61" s="26"/>
      <c r="J61" s="27">
        <v>47500</v>
      </c>
      <c r="K61" s="104"/>
      <c r="L61" s="87" t="s">
        <v>483</v>
      </c>
      <c r="M61" s="88"/>
      <c r="N61" s="22"/>
    </row>
    <row r="62" spans="1:14" ht="39.950000000000003" customHeight="1" x14ac:dyDescent="0.55000000000000004">
      <c r="A62" s="105">
        <v>27</v>
      </c>
      <c r="B62" s="90" t="s">
        <v>484</v>
      </c>
      <c r="C62" s="91"/>
      <c r="D62" s="94">
        <v>51500</v>
      </c>
      <c r="E62" s="94">
        <v>51500</v>
      </c>
      <c r="F62" s="96" t="s">
        <v>25</v>
      </c>
      <c r="G62" s="98" t="s">
        <v>485</v>
      </c>
      <c r="H62" s="100"/>
      <c r="I62" s="98" t="s">
        <v>485</v>
      </c>
      <c r="J62" s="100"/>
      <c r="K62" s="96" t="s">
        <v>27</v>
      </c>
      <c r="L62" s="85" t="s">
        <v>28</v>
      </c>
      <c r="M62" s="86"/>
      <c r="N62" s="22"/>
    </row>
    <row r="63" spans="1:14" ht="54" customHeight="1" x14ac:dyDescent="0.55000000000000004">
      <c r="A63" s="106"/>
      <c r="B63" s="92"/>
      <c r="C63" s="93"/>
      <c r="D63" s="95"/>
      <c r="E63" s="95"/>
      <c r="F63" s="97"/>
      <c r="G63" s="24"/>
      <c r="H63" s="25">
        <v>51500</v>
      </c>
      <c r="I63" s="26"/>
      <c r="J63" s="27">
        <v>51500</v>
      </c>
      <c r="K63" s="97"/>
      <c r="L63" s="87" t="s">
        <v>486</v>
      </c>
      <c r="M63" s="88"/>
      <c r="N63" s="22"/>
    </row>
    <row r="64" spans="1:14" ht="27.95" customHeight="1" x14ac:dyDescent="0.55000000000000004">
      <c r="A64" s="104"/>
      <c r="B64" s="104"/>
      <c r="C64" s="104"/>
      <c r="D64" s="73">
        <f>SUM(D8:D63)</f>
        <v>722572.5</v>
      </c>
      <c r="E64" s="73">
        <f>SUM(E8:E63)</f>
        <v>722572.5</v>
      </c>
      <c r="F64" s="74"/>
      <c r="G64" s="122">
        <f>SUM(H9,H11,H13,H15,H17,H19,H21,H23,H25,H27,H29,H31,H33,H35,H37,H39,H41,H43,H45,H47,H49,H51,H53,H55,H57,H59,H61,H63)</f>
        <v>722572.5</v>
      </c>
      <c r="H64" s="122">
        <f>SUM(H32:H63)</f>
        <v>416572.5</v>
      </c>
      <c r="I64" s="122">
        <f>SUM(J9,J11,J13,J15,J17,J19,J21,J23,J25,J27,J29,J31,J33,J35,J37,J39,J41,J43,J45,J47,J49,J51,J53,J55,J57,J59,J61,J63)</f>
        <v>722572.5</v>
      </c>
      <c r="J64" s="122">
        <f>SUM(J32:J63)</f>
        <v>416572.5</v>
      </c>
      <c r="K64" s="70"/>
      <c r="L64" s="123"/>
      <c r="M64" s="124"/>
      <c r="N64" s="75"/>
    </row>
    <row r="65" spans="1:13" s="38" customFormat="1" ht="23.25" customHeight="1" x14ac:dyDescent="0.55000000000000004">
      <c r="A65" s="118" t="s">
        <v>428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</row>
    <row r="66" spans="1:13" s="38" customFormat="1" ht="23.25" customHeight="1" x14ac:dyDescent="0.55000000000000004">
      <c r="A66" s="40"/>
      <c r="B66" s="41" t="s">
        <v>146</v>
      </c>
      <c r="C66" s="119" t="s">
        <v>147</v>
      </c>
      <c r="D66" s="120"/>
      <c r="E66" s="121" t="s">
        <v>148</v>
      </c>
      <c r="F66" s="121"/>
      <c r="G66" s="78"/>
      <c r="H66" s="36"/>
      <c r="I66" s="36"/>
      <c r="J66" s="36"/>
      <c r="M66" s="44"/>
    </row>
    <row r="67" spans="1:13" s="38" customFormat="1" ht="23.25" customHeight="1" x14ac:dyDescent="0.55000000000000004">
      <c r="A67" s="45">
        <v>1</v>
      </c>
      <c r="B67" s="46" t="s">
        <v>396</v>
      </c>
      <c r="C67" s="111">
        <v>0</v>
      </c>
      <c r="D67" s="117"/>
      <c r="E67" s="112">
        <v>0</v>
      </c>
      <c r="F67" s="113"/>
      <c r="G67" s="79" t="s">
        <v>149</v>
      </c>
      <c r="H67" s="36"/>
      <c r="I67" s="36"/>
      <c r="J67" s="36"/>
      <c r="M67" s="44"/>
    </row>
    <row r="68" spans="1:13" s="38" customFormat="1" ht="23.25" customHeight="1" x14ac:dyDescent="0.55000000000000004">
      <c r="A68" s="45">
        <v>2</v>
      </c>
      <c r="B68" s="21" t="s">
        <v>34</v>
      </c>
      <c r="C68" s="111">
        <v>0</v>
      </c>
      <c r="D68" s="117"/>
      <c r="E68" s="112">
        <v>0</v>
      </c>
      <c r="F68" s="113"/>
      <c r="G68" s="79" t="s">
        <v>149</v>
      </c>
      <c r="H68" s="48"/>
      <c r="I68" s="36"/>
      <c r="J68" s="36"/>
      <c r="M68" s="44"/>
    </row>
    <row r="69" spans="1:13" s="38" customFormat="1" ht="23.25" customHeight="1" x14ac:dyDescent="0.55000000000000004">
      <c r="A69" s="45">
        <v>3</v>
      </c>
      <c r="B69" s="21" t="s">
        <v>35</v>
      </c>
      <c r="C69" s="111">
        <v>27</v>
      </c>
      <c r="D69" s="117"/>
      <c r="E69" s="112">
        <f>SUM(G64)-E67</f>
        <v>722572.5</v>
      </c>
      <c r="F69" s="113"/>
      <c r="G69" s="79" t="s">
        <v>149</v>
      </c>
      <c r="H69" s="23"/>
      <c r="I69" s="36"/>
      <c r="J69" s="36"/>
      <c r="M69" s="44"/>
    </row>
    <row r="70" spans="1:13" s="38" customFormat="1" ht="23.25" customHeight="1" x14ac:dyDescent="0.55000000000000004">
      <c r="A70" s="45">
        <v>4</v>
      </c>
      <c r="B70" s="50" t="s">
        <v>150</v>
      </c>
      <c r="C70" s="110">
        <v>0</v>
      </c>
      <c r="D70" s="111"/>
      <c r="E70" s="112">
        <v>0</v>
      </c>
      <c r="F70" s="113"/>
      <c r="G70" s="79" t="s">
        <v>149</v>
      </c>
      <c r="H70" s="23"/>
      <c r="I70" s="36"/>
      <c r="J70" s="36"/>
      <c r="M70" s="44"/>
    </row>
    <row r="71" spans="1:13" s="38" customFormat="1" ht="23.25" customHeight="1" x14ac:dyDescent="0.55000000000000004">
      <c r="A71" s="45">
        <v>5</v>
      </c>
      <c r="B71" s="50" t="s">
        <v>151</v>
      </c>
      <c r="C71" s="110">
        <v>0</v>
      </c>
      <c r="D71" s="111"/>
      <c r="E71" s="112">
        <v>0</v>
      </c>
      <c r="F71" s="113"/>
      <c r="G71" s="79" t="s">
        <v>149</v>
      </c>
      <c r="H71" s="23"/>
      <c r="I71" s="36"/>
      <c r="J71" s="36"/>
      <c r="M71" s="44"/>
    </row>
    <row r="72" spans="1:13" s="38" customFormat="1" ht="23.25" customHeight="1" x14ac:dyDescent="0.55000000000000004">
      <c r="A72" s="80"/>
      <c r="B72" s="51" t="s">
        <v>32</v>
      </c>
      <c r="C72" s="110">
        <f>SUM(C67:D71)</f>
        <v>27</v>
      </c>
      <c r="D72" s="111"/>
      <c r="E72" s="112">
        <f>SUM(E67:F71)</f>
        <v>722572.5</v>
      </c>
      <c r="F72" s="113"/>
      <c r="G72" s="79" t="s">
        <v>149</v>
      </c>
      <c r="H72" s="23"/>
      <c r="I72" s="36"/>
      <c r="J72" s="36"/>
      <c r="M72" s="44"/>
    </row>
    <row r="73" spans="1:13" s="38" customFormat="1" ht="9.9499999999999993" customHeight="1" x14ac:dyDescent="0.55000000000000004">
      <c r="A73" s="2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  <row r="74" spans="1:13" s="38" customFormat="1" ht="23.25" customHeight="1" x14ac:dyDescent="0.55000000000000004">
      <c r="B74" s="115" t="s">
        <v>152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</row>
    <row r="75" spans="1:13" s="38" customFormat="1" ht="9.9499999999999993" customHeight="1" x14ac:dyDescent="0.55000000000000004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s="38" customFormat="1" ht="27.95" customHeight="1" x14ac:dyDescent="0.55000000000000004">
      <c r="A76" s="23"/>
      <c r="B76" s="107" t="s">
        <v>153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1:13" s="38" customFormat="1" ht="27.95" customHeight="1" x14ac:dyDescent="0.55000000000000004">
      <c r="A77" s="39"/>
      <c r="B77" s="107" t="s">
        <v>154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1:13" ht="9.9499999999999993" customHeight="1" x14ac:dyDescent="0.55000000000000004">
      <c r="A78" s="71"/>
      <c r="D78" s="81"/>
      <c r="E78" s="82"/>
      <c r="G78" s="76"/>
      <c r="H78" s="83"/>
      <c r="I78" s="83"/>
      <c r="J78" s="84"/>
      <c r="M78" s="71"/>
    </row>
    <row r="79" spans="1:13" x14ac:dyDescent="0.55000000000000004">
      <c r="A79" s="71"/>
      <c r="B79" s="108" t="s">
        <v>155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ht="27.95" customHeight="1" x14ac:dyDescent="0.55000000000000004">
      <c r="A80" s="71"/>
      <c r="B80" s="109" t="s">
        <v>156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</row>
    <row r="81" spans="1:14" ht="27.95" customHeight="1" x14ac:dyDescent="0.55000000000000004">
      <c r="A81" s="71"/>
      <c r="B81" s="109" t="s">
        <v>157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</row>
    <row r="85" spans="1:14" s="77" customFormat="1" x14ac:dyDescent="0.55000000000000004">
      <c r="A85" s="23"/>
      <c r="B85" s="76"/>
      <c r="C85" s="76"/>
      <c r="F85" s="23"/>
      <c r="G85" s="23"/>
      <c r="H85" s="23"/>
      <c r="I85" s="23"/>
      <c r="J85" s="23"/>
      <c r="K85" s="23"/>
      <c r="L85" s="23"/>
      <c r="M85" s="23"/>
      <c r="N85" s="23"/>
    </row>
  </sheetData>
  <mergeCells count="323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I32:J32"/>
    <mergeCell ref="K32:K33"/>
    <mergeCell ref="L32:M32"/>
    <mergeCell ref="L33:M33"/>
    <mergeCell ref="A32:A33"/>
    <mergeCell ref="B32:C33"/>
    <mergeCell ref="D32:D33"/>
    <mergeCell ref="E32:E33"/>
    <mergeCell ref="F32:F33"/>
    <mergeCell ref="G32:H32"/>
    <mergeCell ref="I34:J34"/>
    <mergeCell ref="K34:K35"/>
    <mergeCell ref="L34:M34"/>
    <mergeCell ref="L35:M35"/>
    <mergeCell ref="A36:A37"/>
    <mergeCell ref="B36:C37"/>
    <mergeCell ref="D36:D37"/>
    <mergeCell ref="E36:E37"/>
    <mergeCell ref="F36:F37"/>
    <mergeCell ref="G36:H36"/>
    <mergeCell ref="A34:A35"/>
    <mergeCell ref="B34:C35"/>
    <mergeCell ref="D34:D35"/>
    <mergeCell ref="E34:E35"/>
    <mergeCell ref="F34:F35"/>
    <mergeCell ref="G34:H34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46:A47"/>
    <mergeCell ref="B46:C47"/>
    <mergeCell ref="D46:D47"/>
    <mergeCell ref="E46:E47"/>
    <mergeCell ref="F46:F47"/>
    <mergeCell ref="G46:H46"/>
    <mergeCell ref="I56:J56"/>
    <mergeCell ref="K56:K57"/>
    <mergeCell ref="L56:M56"/>
    <mergeCell ref="L57:M57"/>
    <mergeCell ref="A58:A59"/>
    <mergeCell ref="B58:C59"/>
    <mergeCell ref="D58:D59"/>
    <mergeCell ref="E58:E59"/>
    <mergeCell ref="F58:F59"/>
    <mergeCell ref="G58:H58"/>
    <mergeCell ref="A56:A57"/>
    <mergeCell ref="B56:C57"/>
    <mergeCell ref="D56:D57"/>
    <mergeCell ref="E56:E57"/>
    <mergeCell ref="F56:F57"/>
    <mergeCell ref="G56:H56"/>
    <mergeCell ref="I58:J58"/>
    <mergeCell ref="K58:K59"/>
    <mergeCell ref="L58:M58"/>
    <mergeCell ref="L59:M59"/>
    <mergeCell ref="A60:A61"/>
    <mergeCell ref="B60:C61"/>
    <mergeCell ref="D60:D61"/>
    <mergeCell ref="E60:E61"/>
    <mergeCell ref="F60:F61"/>
    <mergeCell ref="G60:H60"/>
    <mergeCell ref="I60:J60"/>
    <mergeCell ref="K60:K61"/>
    <mergeCell ref="L60:M60"/>
    <mergeCell ref="L61:M61"/>
    <mergeCell ref="A62:A63"/>
    <mergeCell ref="B62:C63"/>
    <mergeCell ref="D62:D63"/>
    <mergeCell ref="E62:E63"/>
    <mergeCell ref="F62:F63"/>
    <mergeCell ref="G62:H62"/>
    <mergeCell ref="E66:F66"/>
    <mergeCell ref="C67:D67"/>
    <mergeCell ref="E67:F67"/>
    <mergeCell ref="C68:D68"/>
    <mergeCell ref="E68:F68"/>
    <mergeCell ref="I62:J62"/>
    <mergeCell ref="K62:K63"/>
    <mergeCell ref="L62:M62"/>
    <mergeCell ref="L63:M63"/>
    <mergeCell ref="A64:C64"/>
    <mergeCell ref="G64:H64"/>
    <mergeCell ref="I64:J64"/>
    <mergeCell ref="L64:M64"/>
    <mergeCell ref="B77:M77"/>
    <mergeCell ref="B79:M79"/>
    <mergeCell ref="B80:M80"/>
    <mergeCell ref="B81:M81"/>
    <mergeCell ref="A8:A9"/>
    <mergeCell ref="B8:C9"/>
    <mergeCell ref="D8:D9"/>
    <mergeCell ref="E8:E9"/>
    <mergeCell ref="F8:F9"/>
    <mergeCell ref="G8:H8"/>
    <mergeCell ref="C72:D72"/>
    <mergeCell ref="E72:F72"/>
    <mergeCell ref="B73:M73"/>
    <mergeCell ref="B74:M74"/>
    <mergeCell ref="A75:M75"/>
    <mergeCell ref="B76:M76"/>
    <mergeCell ref="C69:D69"/>
    <mergeCell ref="E69:F69"/>
    <mergeCell ref="C70:D70"/>
    <mergeCell ref="E70:F70"/>
    <mergeCell ref="C71:D71"/>
    <mergeCell ref="E71:F71"/>
    <mergeCell ref="A65:M65"/>
    <mergeCell ref="C66:D66"/>
    <mergeCell ref="I8:J8"/>
    <mergeCell ref="K8:K9"/>
    <mergeCell ref="L8:M8"/>
    <mergeCell ref="L9:M9"/>
    <mergeCell ref="A12:A13"/>
    <mergeCell ref="B12:C13"/>
    <mergeCell ref="D12:D13"/>
    <mergeCell ref="E12:E13"/>
    <mergeCell ref="F12:F13"/>
    <mergeCell ref="G12:H12"/>
    <mergeCell ref="I14:J14"/>
    <mergeCell ref="K14:K15"/>
    <mergeCell ref="L14:M14"/>
    <mergeCell ref="L15:M15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A16:A17"/>
    <mergeCell ref="B16:C17"/>
    <mergeCell ref="D16:D17"/>
    <mergeCell ref="E16:E17"/>
    <mergeCell ref="F16:F17"/>
    <mergeCell ref="G16:H16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A30:A31"/>
    <mergeCell ref="B30:C31"/>
    <mergeCell ref="D30:D31"/>
    <mergeCell ref="E30:E31"/>
    <mergeCell ref="F30:F31"/>
    <mergeCell ref="G30:H30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10:J10"/>
    <mergeCell ref="K10:K11"/>
    <mergeCell ref="L10:M10"/>
    <mergeCell ref="L11:M11"/>
    <mergeCell ref="A42:A43"/>
    <mergeCell ref="B42:C43"/>
    <mergeCell ref="D42:D43"/>
    <mergeCell ref="E42:E43"/>
    <mergeCell ref="F42:F43"/>
    <mergeCell ref="G42:H42"/>
    <mergeCell ref="I30:J30"/>
    <mergeCell ref="K30:K31"/>
    <mergeCell ref="L30:M30"/>
    <mergeCell ref="L31:M31"/>
    <mergeCell ref="A10:A11"/>
    <mergeCell ref="B10:C11"/>
    <mergeCell ref="D10:D11"/>
    <mergeCell ref="E10:E11"/>
    <mergeCell ref="F10:F11"/>
    <mergeCell ref="G10:H10"/>
    <mergeCell ref="I28:J28"/>
    <mergeCell ref="K28:K29"/>
    <mergeCell ref="L28:M28"/>
    <mergeCell ref="L29:M29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8:A49"/>
    <mergeCell ref="B48:C49"/>
    <mergeCell ref="D48:D49"/>
    <mergeCell ref="E48:E49"/>
    <mergeCell ref="F48:F49"/>
    <mergeCell ref="G48:H48"/>
    <mergeCell ref="I46:J46"/>
    <mergeCell ref="K46:K47"/>
    <mergeCell ref="L46:M46"/>
    <mergeCell ref="L47:M47"/>
    <mergeCell ref="I48:J48"/>
    <mergeCell ref="K48:K49"/>
    <mergeCell ref="L48:M48"/>
    <mergeCell ref="L49:M49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52:A53"/>
    <mergeCell ref="B52:C53"/>
    <mergeCell ref="D52:D53"/>
    <mergeCell ref="E52:E53"/>
    <mergeCell ref="F52:F53"/>
    <mergeCell ref="G52:H52"/>
    <mergeCell ref="I54:J54"/>
    <mergeCell ref="K54:K55"/>
    <mergeCell ref="L54:M54"/>
    <mergeCell ref="L55:M55"/>
    <mergeCell ref="I52:J52"/>
    <mergeCell ref="K52:K53"/>
    <mergeCell ref="L52:M52"/>
    <mergeCell ref="L53:M53"/>
    <mergeCell ref="A54:A55"/>
    <mergeCell ref="B54:C55"/>
    <mergeCell ref="D54:D55"/>
    <mergeCell ref="E54:E55"/>
    <mergeCell ref="F54:F55"/>
    <mergeCell ref="G54:H54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ตุลาคม 67</vt:lpstr>
      <vt:lpstr>พ.ย.67</vt:lpstr>
      <vt:lpstr>ธ.ค. 67</vt:lpstr>
      <vt:lpstr>ม.ค. 68</vt:lpstr>
      <vt:lpstr>ก.พ. 68</vt:lpstr>
      <vt:lpstr>มี.ค.68</vt:lpstr>
      <vt:lpstr>เม.ย. 68</vt:lpstr>
      <vt:lpstr>พ.ค. 68</vt:lpstr>
      <vt:lpstr>มิ.ย.68</vt:lpstr>
      <vt:lpstr>ก.ค.68</vt:lpstr>
      <vt:lpstr>ส.ค.68</vt:lpstr>
      <vt:lpstr>ก.ย.68</vt:lpstr>
      <vt:lpstr>ก.ค.68!Print_Area</vt:lpstr>
      <vt:lpstr>'ก.พ. 68'!Print_Area</vt:lpstr>
      <vt:lpstr>ก.ย.68!Print_Area</vt:lpstr>
      <vt:lpstr>'ตุลาคม 67'!Print_Area</vt:lpstr>
      <vt:lpstr>'ธ.ค. 67'!Print_Area</vt:lpstr>
      <vt:lpstr>'พ.ค. 68'!Print_Area</vt:lpstr>
      <vt:lpstr>พ.ย.67!Print_Area</vt:lpstr>
      <vt:lpstr>'ม.ค. 68'!Print_Area</vt:lpstr>
      <vt:lpstr>มิ.ย.68!Print_Area</vt:lpstr>
      <vt:lpstr>มี.ค.68!Print_Area</vt:lpstr>
      <vt:lpstr>'เม.ย. 68'!Print_Area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cp:lastPrinted>2026-05-12T02:46:01Z</cp:lastPrinted>
  <dcterms:created xsi:type="dcterms:W3CDTF">2026-03-28T05:31:54Z</dcterms:created>
  <dcterms:modified xsi:type="dcterms:W3CDTF">2026-05-12T02:47:55Z</dcterms:modified>
</cp:coreProperties>
</file>